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855" windowHeight="10950" firstSheet="1" activeTab="11"/>
  </bookViews>
  <sheets>
    <sheet name="TM-1-5" sheetId="1" r:id="rId1"/>
    <sheet name="TM-6" sheetId="2" r:id="rId2"/>
    <sheet name="TM-7" sheetId="3" r:id="rId3"/>
    <sheet name="TM-8-9" sheetId="4" r:id="rId4"/>
    <sheet name="TM-10-" sheetId="5" r:id="rId5"/>
    <sheet name="TM-11" sheetId="6" r:id="rId6"/>
    <sheet name="TM-12" sheetId="7" r:id="rId7"/>
    <sheet name="TM-13-" sheetId="8" r:id="rId8"/>
    <sheet name="TM-14-15" sheetId="9" r:id="rId9"/>
    <sheet name="TM-16" sheetId="10" r:id="rId10"/>
    <sheet name="TM-17-19" sheetId="11" r:id="rId11"/>
    <sheet name="TM-20" sheetId="12" r:id="rId12"/>
  </sheets>
  <definedNames>
    <definedName name="\T">#REF!</definedName>
    <definedName name="__IntlFixup" hidden="1">TRUE</definedName>
    <definedName name="_01_11_2001">#N/A</definedName>
    <definedName name="_1">#N/A</definedName>
    <definedName name="_1_??">#N/A</definedName>
    <definedName name="_1000A01">#N/A</definedName>
    <definedName name="_10SOÁ_CTÖØ">#REF!</definedName>
    <definedName name="_11SOÁ_LÖÔÏNG">#REF!</definedName>
    <definedName name="_12TEÂN_HAØNG">#REF!</definedName>
    <definedName name="_13TEÂN_KHAÙCH_HAØ">#REF!</definedName>
    <definedName name="_14THAØNH_TIEÀN">#REF!</definedName>
    <definedName name="_15TRÒ_GIAÙ">#REF!</definedName>
    <definedName name="_16TRÒ_GIAÙ__VAT">#REF!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#N/A</definedName>
    <definedName name="_2_?1">#N/A</definedName>
    <definedName name="_23NA">#REF!</definedName>
    <definedName name="_23NB">#REF!</definedName>
    <definedName name="_23NC">#REF!</definedName>
    <definedName name="_2BLA100">#REF!</definedName>
    <definedName name="_2DAL201">#REF!</definedName>
    <definedName name="_3_?271">#N/A</definedName>
    <definedName name="_3BLXMD">#REF!</definedName>
    <definedName name="_3TU0609">#REF!</definedName>
    <definedName name="_4CNT240">#REF!</definedName>
    <definedName name="_4CTL240">#REF!</definedName>
    <definedName name="_4FCO100">#REF!</definedName>
    <definedName name="_4HDCTT4">#REF!</definedName>
    <definedName name="_4HNCTT4">#REF!</definedName>
    <definedName name="_4LBCO01">#REF!</definedName>
    <definedName name="_7MAÕ_HAØNG">#REF!</definedName>
    <definedName name="_8MAÕ_SOÁ_THUEÁ">#REF!</definedName>
    <definedName name="_9ÑÔN_GIAÙ">#REF!</definedName>
    <definedName name="_a1" localSheetId="4" hidden="1">{"'Sheet1'!$L$16"}</definedName>
    <definedName name="_a1" localSheetId="5" hidden="1">{"'Sheet1'!$L$16"}</definedName>
    <definedName name="_a1" localSheetId="6" hidden="1">{"'Sheet1'!$L$16"}</definedName>
    <definedName name="_a1" localSheetId="7" hidden="1">{"'Sheet1'!$L$16"}</definedName>
    <definedName name="_a1" localSheetId="8" hidden="1">{"'Sheet1'!$L$16"}</definedName>
    <definedName name="_a1" localSheetId="9" hidden="1">{"'Sheet1'!$L$16"}</definedName>
    <definedName name="_a1" localSheetId="10" hidden="1">{"'Sheet1'!$L$16"}</definedName>
    <definedName name="_a1" localSheetId="11" hidden="1">{"'Sheet1'!$L$16"}</definedName>
    <definedName name="_a1" localSheetId="1" hidden="1">{"'Sheet1'!$L$16"}</definedName>
    <definedName name="_a1" localSheetId="2" hidden="1">{"'Sheet1'!$L$16"}</definedName>
    <definedName name="_a1" localSheetId="3" hidden="1">{"'Sheet1'!$L$16"}</definedName>
    <definedName name="_a1"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BTM150">#REF!</definedName>
    <definedName name="_BTM2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dc101">#REF!</definedName>
    <definedName name="_cdc1019">#REF!</definedName>
    <definedName name="_cdc102">#REF!</definedName>
    <definedName name="_cdc1020">#REF!</definedName>
    <definedName name="_cdc1021">#REF!</definedName>
    <definedName name="_cdc1022">#REF!</definedName>
    <definedName name="_cdc103">#REF!</definedName>
    <definedName name="_cdc104">#REF!</definedName>
    <definedName name="_cdc108">#REF!</definedName>
    <definedName name="_cdc121">#REF!</definedName>
    <definedName name="_cdc1219">#REF!</definedName>
    <definedName name="_cdc122">#REF!</definedName>
    <definedName name="_cdc1220">#REF!</definedName>
    <definedName name="_cdc1221">#REF!</definedName>
    <definedName name="_cdc1222">#REF!</definedName>
    <definedName name="_cdc123">#REF!</definedName>
    <definedName name="_cdc124">#REF!</definedName>
    <definedName name="_cdc128">#REF!</definedName>
    <definedName name="_cdc151">#REF!</definedName>
    <definedName name="_cdc1519">#REF!</definedName>
    <definedName name="_cdc152">#REF!</definedName>
    <definedName name="_cdc1520">#REF!</definedName>
    <definedName name="_cdc1521">#REF!</definedName>
    <definedName name="_cdc1522">#REF!</definedName>
    <definedName name="_cdc153">#REF!</definedName>
    <definedName name="_cdc154">#REF!</definedName>
    <definedName name="_cdc158">#REF!</definedName>
    <definedName name="_cdc201">#REF!</definedName>
    <definedName name="_cdc2019">#REF!</definedName>
    <definedName name="_cdc202">#REF!</definedName>
    <definedName name="_cdc2020">#REF!</definedName>
    <definedName name="_cdc2021">#REF!</definedName>
    <definedName name="_cdc2022">#REF!</definedName>
    <definedName name="_cdc203">#REF!</definedName>
    <definedName name="_cdc204">#REF!</definedName>
    <definedName name="_cdc208">#REF!</definedName>
    <definedName name="_cdc41">#REF!</definedName>
    <definedName name="_cdc419">#REF!</definedName>
    <definedName name="_cdc42">#REF!</definedName>
    <definedName name="_cdc420">#REF!</definedName>
    <definedName name="_cdc421">#REF!</definedName>
    <definedName name="_cdc422">#REF!</definedName>
    <definedName name="_cdc43">#REF!</definedName>
    <definedName name="_cdc44">#REF!</definedName>
    <definedName name="_cdc48">#REF!</definedName>
    <definedName name="_cdc61">#REF!</definedName>
    <definedName name="_cdc619">#REF!</definedName>
    <definedName name="_cdc62">#REF!</definedName>
    <definedName name="_cdc620">#REF!</definedName>
    <definedName name="_cdc621">#REF!</definedName>
    <definedName name="_cdc622">#REF!</definedName>
    <definedName name="_cdc63">#REF!</definedName>
    <definedName name="_cdc64">#REF!</definedName>
    <definedName name="_cdc68">#REF!</definedName>
    <definedName name="_cdc81">#REF!</definedName>
    <definedName name="_cdc819">#REF!</definedName>
    <definedName name="_cdc82">#REF!</definedName>
    <definedName name="_cdc820">#REF!</definedName>
    <definedName name="_cdc821">#REF!</definedName>
    <definedName name="_cdc822">#REF!</definedName>
    <definedName name="_cdc83">#REF!</definedName>
    <definedName name="_cdc84">#REF!</definedName>
    <definedName name="_cdc88">#REF!</definedName>
    <definedName name="_cha1">#REF!</definedName>
    <definedName name="_cha19">#REF!</definedName>
    <definedName name="_cha2">#REF!</definedName>
    <definedName name="_cha20">#REF!</definedName>
    <definedName name="_cha21">#REF!</definedName>
    <definedName name="_cha22">#REF!</definedName>
    <definedName name="_cha3">#REF!</definedName>
    <definedName name="_cha4">#REF!</definedName>
    <definedName name="_cha8">#REF!</definedName>
    <definedName name="_coc250">#REF!</definedName>
    <definedName name="_coc300">#REF!</definedName>
    <definedName name="_coc350">#REF!</definedName>
    <definedName name="_CON1">#REF!</definedName>
    <definedName name="_CON2">#REF!</definedName>
    <definedName name="_cpd1">#REF!</definedName>
    <definedName name="_cpd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a1">#REF!</definedName>
    <definedName name="_dda19">#REF!</definedName>
    <definedName name="_dda2">#REF!</definedName>
    <definedName name="_dda20">#REF!</definedName>
    <definedName name="_dda21">#REF!</definedName>
    <definedName name="_dda22">#REF!</definedName>
    <definedName name="_dda3">#REF!</definedName>
    <definedName name="_dda4">#REF!</definedName>
    <definedName name="_dda8">#REF!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hidden="1">#REF!</definedName>
    <definedName name="_xlnm._FilterDatabase" localSheetId="8" hidden="1">'TM-14-15'!$F$1:$F$107</definedName>
    <definedName name="_xlnm._FilterDatabase" hidden="1">#REF!</definedName>
    <definedName name="_gon4">#REF!</definedName>
    <definedName name="_Key1" hidden="1">#REF!</definedName>
    <definedName name="_Key2" hidden="1">#REF!</definedName>
    <definedName name="_lap1">#REF!</definedName>
    <definedName name="_lap2">#REF!</definedName>
    <definedName name="_MAC12">#REF!</definedName>
    <definedName name="_MAC46">#REF!</definedName>
    <definedName name="_nc151">#REF!</definedName>
    <definedName name="_NCL100" localSheetId="5">#REF!</definedName>
    <definedName name="_NCL100" localSheetId="10">#REF!</definedName>
    <definedName name="_NCL100">#REF!</definedName>
    <definedName name="_NCL200" localSheetId="5">#REF!</definedName>
    <definedName name="_NCL200" localSheetId="10">#REF!</definedName>
    <definedName name="_NCL200">#REF!</definedName>
    <definedName name="_NCL250" localSheetId="5">#REF!</definedName>
    <definedName name="_NCL250" localSheetId="10">#REF!</definedName>
    <definedName name="_NCL250">#REF!</definedName>
    <definedName name="_NET2">#REF!</definedName>
    <definedName name="_nin190">#REF!</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localSheetId="8" hidden="1">{"'Sheet1'!$L$16"}</definedName>
    <definedName name="_NSO2" localSheetId="9" hidden="1">{"'Sheet1'!$L$16"}</definedName>
    <definedName name="_NSO2" localSheetId="10" hidden="1">{"'Sheet1'!$L$16"}</definedName>
    <definedName name="_NSO2" localSheetId="11" hidden="1">{"'Sheet1'!$L$16"}</definedName>
    <definedName name="_NSO2" localSheetId="1" hidden="1">{"'Sheet1'!$L$16"}</definedName>
    <definedName name="_NSO2" localSheetId="2" hidden="1">{"'Sheet1'!$L$16"}</definedName>
    <definedName name="_NSO2" localSheetId="3" hidden="1">{"'Sheet1'!$L$16"}</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27">#REF!</definedName>
    <definedName name="_Sat6">#REF!</definedName>
    <definedName name="_sc1">#REF!</definedName>
    <definedName name="_SC2">#REF!</definedName>
    <definedName name="_sc3">#REF!</definedName>
    <definedName name="_slg1">#REF!</definedName>
    <definedName name="_slg101">#REF!</definedName>
    <definedName name="_slg1019">#REF!</definedName>
    <definedName name="_slg102">#REF!</definedName>
    <definedName name="_slg1020">#REF!</definedName>
    <definedName name="_slg1021">#REF!</definedName>
    <definedName name="_slg1022">#REF!</definedName>
    <definedName name="_slg103">#REF!</definedName>
    <definedName name="_slg104">#REF!</definedName>
    <definedName name="_slg108">#REF!</definedName>
    <definedName name="_slg121">#REF!</definedName>
    <definedName name="_slg1219">#REF!</definedName>
    <definedName name="_slg122">#REF!</definedName>
    <definedName name="_slg1220">#REF!</definedName>
    <definedName name="_slg1221">#REF!</definedName>
    <definedName name="_slg1222">#REF!</definedName>
    <definedName name="_slg123">#REF!</definedName>
    <definedName name="_slg124">#REF!</definedName>
    <definedName name="_slg128">#REF!</definedName>
    <definedName name="_slg151">#REF!</definedName>
    <definedName name="_slg1519">#REF!</definedName>
    <definedName name="_slg152">#REF!</definedName>
    <definedName name="_slg1520">#REF!</definedName>
    <definedName name="_slg1521">#REF!</definedName>
    <definedName name="_slg1522">#REF!</definedName>
    <definedName name="_slg153">#REF!</definedName>
    <definedName name="_slg154">#REF!</definedName>
    <definedName name="_slg158">#REF!</definedName>
    <definedName name="_slg2">#REF!</definedName>
    <definedName name="_slg201">#REF!</definedName>
    <definedName name="_slg2019">#REF!</definedName>
    <definedName name="_slg202">#REF!</definedName>
    <definedName name="_slg2020">#REF!</definedName>
    <definedName name="_slg2021">#REF!</definedName>
    <definedName name="_slg2022">#REF!</definedName>
    <definedName name="_slg203">#REF!</definedName>
    <definedName name="_slg204">#REF!</definedName>
    <definedName name="_slg208">#REF!</definedName>
    <definedName name="_slg3">#REF!</definedName>
    <definedName name="_slg4">#REF!</definedName>
    <definedName name="_slg41">#REF!</definedName>
    <definedName name="_slg419">#REF!</definedName>
    <definedName name="_slg42">#REF!</definedName>
    <definedName name="_slg420">#REF!</definedName>
    <definedName name="_slg421">#REF!</definedName>
    <definedName name="_slg422">#REF!</definedName>
    <definedName name="_slg43">#REF!</definedName>
    <definedName name="_slg44">#REF!</definedName>
    <definedName name="_slg48">#REF!</definedName>
    <definedName name="_slg5">#REF!</definedName>
    <definedName name="_slg6">#REF!</definedName>
    <definedName name="_slg61">#REF!</definedName>
    <definedName name="_slg619">#REF!</definedName>
    <definedName name="_slg62">#REF!</definedName>
    <definedName name="_slg620">#REF!</definedName>
    <definedName name="_slg621">#REF!</definedName>
    <definedName name="_slg622">#REF!</definedName>
    <definedName name="_slg63">#REF!</definedName>
    <definedName name="_slg64">#REF!</definedName>
    <definedName name="_slg68">#REF!</definedName>
    <definedName name="_slg81">#REF!</definedName>
    <definedName name="_slg819">#REF!</definedName>
    <definedName name="_slg82">#REF!</definedName>
    <definedName name="_slg820">#REF!</definedName>
    <definedName name="_slg821">#REF!</definedName>
    <definedName name="_slg822">#REF!</definedName>
    <definedName name="_slg83">#REF!</definedName>
    <definedName name="_slg84">#REF!</definedName>
    <definedName name="_slg88">#REF!</definedName>
    <definedName name="_slh101">#REF!</definedName>
    <definedName name="_slh1019">#REF!</definedName>
    <definedName name="_slh102">#REF!</definedName>
    <definedName name="_slh1020">#REF!</definedName>
    <definedName name="_slh1021">#REF!</definedName>
    <definedName name="_slh1022">#REF!</definedName>
    <definedName name="_slh103">#REF!</definedName>
    <definedName name="_slh104">#REF!</definedName>
    <definedName name="_slh108">#REF!</definedName>
    <definedName name="_slh121">#REF!</definedName>
    <definedName name="_slh1219">#REF!</definedName>
    <definedName name="_slh122">#REF!</definedName>
    <definedName name="_slh1220">#REF!</definedName>
    <definedName name="_slh1221">#REF!</definedName>
    <definedName name="_slh1222">#REF!</definedName>
    <definedName name="_slh123">#REF!</definedName>
    <definedName name="_slh124">#REF!</definedName>
    <definedName name="_slh128">#REF!</definedName>
    <definedName name="_slh151">#REF!</definedName>
    <definedName name="_slh1519">#REF!</definedName>
    <definedName name="_slh152">#REF!</definedName>
    <definedName name="_slh1520">#REF!</definedName>
    <definedName name="_slh1521">#REF!</definedName>
    <definedName name="_slh1522">#REF!</definedName>
    <definedName name="_slh153">#REF!</definedName>
    <definedName name="_slh154">#REF!</definedName>
    <definedName name="_slh158">#REF!</definedName>
    <definedName name="_slh201">#REF!</definedName>
    <definedName name="_slh2019">#REF!</definedName>
    <definedName name="_slh202">#REF!</definedName>
    <definedName name="_slh2020">#REF!</definedName>
    <definedName name="_slh2021">#REF!</definedName>
    <definedName name="_slh2022">#REF!</definedName>
    <definedName name="_slh203">#REF!</definedName>
    <definedName name="_slh204">#REF!</definedName>
    <definedName name="_slh208">#REF!</definedName>
    <definedName name="_slh41">#REF!</definedName>
    <definedName name="_slh419">#REF!</definedName>
    <definedName name="_slh42">#REF!</definedName>
    <definedName name="_slh420">#REF!</definedName>
    <definedName name="_slh421">#REF!</definedName>
    <definedName name="_slh422">#REF!</definedName>
    <definedName name="_slh43">#REF!</definedName>
    <definedName name="_slh44">#REF!</definedName>
    <definedName name="_slh48">#REF!</definedName>
    <definedName name="_slh61">#REF!</definedName>
    <definedName name="_slh619">#REF!</definedName>
    <definedName name="_slh62">#REF!</definedName>
    <definedName name="_slh620">#REF!</definedName>
    <definedName name="_slh621">#REF!</definedName>
    <definedName name="_slh622">#REF!</definedName>
    <definedName name="_slh63">#REF!</definedName>
    <definedName name="_slh64">#REF!</definedName>
    <definedName name="_slh68">#REF!</definedName>
    <definedName name="_slh81">#REF!</definedName>
    <definedName name="_slh819">#REF!</definedName>
    <definedName name="_slh82">#REF!</definedName>
    <definedName name="_slh820">#REF!</definedName>
    <definedName name="_slh821">#REF!</definedName>
    <definedName name="_slh822">#REF!</definedName>
    <definedName name="_slh83">#REF!</definedName>
    <definedName name="_slh84">#REF!</definedName>
    <definedName name="_slh88">#REF!</definedName>
    <definedName name="_SN3">#REF!</definedName>
    <definedName name="_Sort" hidden="1">#REF!</definedName>
    <definedName name="_TB1">#REF!</definedName>
    <definedName name="_tct5">#REF!</definedName>
    <definedName name="_tg427">#REF!</definedName>
    <definedName name="_TH20">#REF!</definedName>
    <definedName name="_thu1">#REF!</definedName>
    <definedName name="_THU2">#REF!</definedName>
    <definedName name="_tk1111">#REF!</definedName>
    <definedName name="_tk1112">#REF!</definedName>
    <definedName name="_tk131">#REF!</definedName>
    <definedName name="_tk1331">#REF!</definedName>
    <definedName name="_tk139">#REF!</definedName>
    <definedName name="_tk141">#REF!</definedName>
    <definedName name="_tk142">#REF!</definedName>
    <definedName name="_tk144">#REF!</definedName>
    <definedName name="_tk152">#REF!</definedName>
    <definedName name="_tk153">#REF!</definedName>
    <definedName name="_tk154">#REF!</definedName>
    <definedName name="_tk155">#REF!</definedName>
    <definedName name="_tk159">#REF!</definedName>
    <definedName name="_tk214">#REF!</definedName>
    <definedName name="_tk3331">#REF!</definedName>
    <definedName name="_tk334">#REF!</definedName>
    <definedName name="_tk335">#REF!</definedName>
    <definedName name="_tk336">#REF!</definedName>
    <definedName name="_tk3384">#REF!</definedName>
    <definedName name="_tk341">#REF!</definedName>
    <definedName name="_tk344">#REF!</definedName>
    <definedName name="_tk413">#REF!</definedName>
    <definedName name="_tk4211">#REF!</definedName>
    <definedName name="_tk4212">#REF!</definedName>
    <definedName name="_tk511">#REF!</definedName>
    <definedName name="_tk621">#REF!</definedName>
    <definedName name="_tk627">#REF!</definedName>
    <definedName name="_tk632">#REF!</definedName>
    <definedName name="_tk641">#REF!</definedName>
    <definedName name="_tk642">#REF!</definedName>
    <definedName name="_tk711">#REF!</definedName>
    <definedName name="_tk721">#REF!</definedName>
    <definedName name="_tk811">#REF!</definedName>
    <definedName name="_tk821">#REF!</definedName>
    <definedName name="_tk91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 localSheetId="5">#REF!</definedName>
    <definedName name="_VL100" localSheetId="10">#REF!</definedName>
    <definedName name="_VL100">#REF!</definedName>
    <definedName name="_VL200" localSheetId="5">#REF!</definedName>
    <definedName name="_VL200" localSheetId="10">#REF!</definedName>
    <definedName name="_VL200">#REF!</definedName>
    <definedName name="_VL250" localSheetId="5">#REF!</definedName>
    <definedName name="_VL250" localSheetId="10">#REF!</definedName>
    <definedName name="_VL250">#REF!</definedName>
    <definedName name="_XL140">#REF!</definedName>
    <definedName name="_xl150">#REF!</definedName>
    <definedName name="a">#REF!</definedName>
    <definedName name="A.">#REF!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1A759">#REF!</definedName>
    <definedName name="a277Print_Titles">#REF!</definedName>
    <definedName name="A35_">#REF!</definedName>
    <definedName name="A50_">#REF!</definedName>
    <definedName name="A70_">#REF!</definedName>
    <definedName name="A95_">#REF!</definedName>
    <definedName name="AA">#REF!</definedName>
    <definedName name="Ab">#REF!</definedName>
    <definedName name="ABC">#REF!</definedName>
    <definedName name="AC120_">#REF!</definedName>
    <definedName name="AC35_">#REF!</definedName>
    <definedName name="AC50_">#REF!</definedName>
    <definedName name="AC70_">#REF!</definedName>
    <definedName name="AC95_">#REF!</definedName>
    <definedName name="ACNumber">#REF!</definedName>
    <definedName name="ACNumber2">#REF!</definedName>
    <definedName name="ACSign">#REF!</definedName>
    <definedName name="ACSign2">#REF!</definedName>
    <definedName name="ADAY">#REF!</definedName>
    <definedName name="Address">#REF!</definedName>
    <definedName name="Ag_">#REF!</definedName>
    <definedName name="ag15F80">#REF!</definedName>
    <definedName name="All_Item">#REF!</definedName>
    <definedName name="ALPIN">#N/A</definedName>
    <definedName name="ALPJYOU">#N/A</definedName>
    <definedName name="ALPTOI">#N/A</definedName>
    <definedName name="am">#REF!</definedName>
    <definedName name="amiang">#REF!</definedName>
    <definedName name="Amount">#REF!</definedName>
    <definedName name="Amount2">#REF!</definedName>
    <definedName name="anpha">#REF!</definedName>
    <definedName name="APX">#REF!</definedName>
    <definedName name="AQ">#REF!</definedName>
    <definedName name="As_">#REF!</definedName>
    <definedName name="AS2DocOpenMode" hidden="1">"AS2DocumentEdit"</definedName>
    <definedName name="Asfg">#REF!</definedName>
    <definedName name="ASX">#REF!</definedName>
    <definedName name="ASZ">#REF!</definedName>
    <definedName name="ATRAM">#REF!</definedName>
    <definedName name="AÙ">#REF!</definedName>
    <definedName name="AVC">#REF!</definedName>
    <definedName name="AWZ">#REF!</definedName>
    <definedName name="b_240" localSheetId="5">#REF!</definedName>
    <definedName name="b_240" localSheetId="10">#REF!</definedName>
    <definedName name="b_240">#REF!</definedName>
    <definedName name="b_280" localSheetId="5">#REF!</definedName>
    <definedName name="b_280" localSheetId="10">#REF!</definedName>
    <definedName name="b_280">#REF!</definedName>
    <definedName name="b_320" localSheetId="5">#REF!</definedName>
    <definedName name="b_320" localSheetId="10">#REF!</definedName>
    <definedName name="b_320">#REF!</definedName>
    <definedName name="B_Isc">#REF!</definedName>
    <definedName name="B_tinh">#REF!</definedName>
    <definedName name="ban">#REF!</definedName>
    <definedName name="Bang_cly">#REF!</definedName>
    <definedName name="Bang_CVC">#REF!</definedName>
    <definedName name="bang_gia">#REF!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tinh">#REF!</definedName>
    <definedName name="BarData">#REF!</definedName>
    <definedName name="BB">#REF!</definedName>
    <definedName name="BCDSPS">#REF!</definedName>
    <definedName name="BDAY">#REF!</definedName>
    <definedName name="bdd">1.5</definedName>
    <definedName name="BDK">#REF!</definedName>
    <definedName name="begin">#REF!</definedName>
    <definedName name="bengam">#REF!</definedName>
    <definedName name="benuoc">#REF!</definedName>
    <definedName name="beta">#REF!</definedName>
    <definedName name="BINHTHANH1">#REF!</definedName>
    <definedName name="BINHTHANH2">#REF!</definedName>
    <definedName name="BKD">#REF!</definedName>
    <definedName name="blang">#REF!</definedName>
    <definedName name="BLCDC20x100">#REF!</definedName>
    <definedName name="BLCDC20x105">#REF!</definedName>
    <definedName name="BLCDC20x110">#REF!</definedName>
    <definedName name="BLCDC20x115">#REF!</definedName>
    <definedName name="BLCDC20x120">#REF!</definedName>
    <definedName name="BLCDC20x80">#REF!</definedName>
    <definedName name="BLCDC20x85">#REF!</definedName>
    <definedName name="BLCDC20x90">#REF!</definedName>
    <definedName name="BLCDC20x95">#REF!</definedName>
    <definedName name="BLCDC22x100">#REF!</definedName>
    <definedName name="BLCDC22x105">#REF!</definedName>
    <definedName name="BLCDC22x110">#REF!</definedName>
    <definedName name="BLCDC22x115">#REF!</definedName>
    <definedName name="BLCDC22x120">#REF!</definedName>
    <definedName name="BLCDC22x125">#REF!</definedName>
    <definedName name="BLCDC22x130">#REF!</definedName>
    <definedName name="BLCDC22x80">#REF!</definedName>
    <definedName name="BLCDC22x85">#REF!</definedName>
    <definedName name="BLCDC22x90">#REF!</definedName>
    <definedName name="BLCDC22x95">#REF!</definedName>
    <definedName name="blkh">#REF!</definedName>
    <definedName name="blkh1">#REF!</definedName>
    <definedName name="BLOCK1">#REF!</definedName>
    <definedName name="BLOCK2">#REF!</definedName>
    <definedName name="BLOCK3">#REF!</definedName>
    <definedName name="blong">#REF!</definedName>
    <definedName name="BOQ">#REF!</definedName>
    <definedName name="bovia">#REF!</definedName>
    <definedName name="bson">#REF!</definedName>
    <definedName name="bt">#REF!</definedName>
    <definedName name="btai">#REF!</definedName>
    <definedName name="btchiuaxitm300">#REF!</definedName>
    <definedName name="BTchiuaxm200">#REF!</definedName>
    <definedName name="btcocM400">#REF!</definedName>
    <definedName name="btham">#REF!</definedName>
    <definedName name="BTlotm100">#REF!</definedName>
    <definedName name="BTRAM">#REF!</definedName>
    <definedName name="Bua1.8T">#REF!</definedName>
    <definedName name="BuaNhai">#REF!</definedName>
    <definedName name="buoc">#REF!</definedName>
    <definedName name="Bust">#REF!</definedName>
    <definedName name="button_area_1">#REF!</definedName>
    <definedName name="buvenh">#REF!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_ng">#REF!</definedName>
    <definedName name="CA">#REF!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b">#REF!</definedName>
    <definedName name="cc">#REF!</definedName>
    <definedName name="CCS">#REF!</definedName>
    <definedName name="cd">#REF!</definedName>
    <definedName name="CDAY">#REF!</definedName>
    <definedName name="cdc10r">#REF!</definedName>
    <definedName name="cdc10x">#REF!</definedName>
    <definedName name="cdc12r">#REF!</definedName>
    <definedName name="cdc12x">#REF!</definedName>
    <definedName name="cdc15r">#REF!</definedName>
    <definedName name="cdc15x">#REF!</definedName>
    <definedName name="cdc20r">#REF!</definedName>
    <definedName name="cdc20x">#REF!</definedName>
    <definedName name="cdc2x">#REF!</definedName>
    <definedName name="cdc41n">#REF!</definedName>
    <definedName name="cdc42n">#REF!</definedName>
    <definedName name="cdc4n19">#REF!</definedName>
    <definedName name="cdc4n20">#REF!</definedName>
    <definedName name="cdc4n21">#REF!</definedName>
    <definedName name="cdc4n22">#REF!</definedName>
    <definedName name="cdc4n3">#REF!</definedName>
    <definedName name="cdc4n4">#REF!</definedName>
    <definedName name="cdc4n8">#REF!</definedName>
    <definedName name="cdc4nr">#REF!</definedName>
    <definedName name="cdc4r">#REF!</definedName>
    <definedName name="cdc4x">#REF!</definedName>
    <definedName name="cdc6r">#REF!</definedName>
    <definedName name="cdc6x">#REF!</definedName>
    <definedName name="cdc8r">#REF!</definedName>
    <definedName name="cdc8x">#REF!</definedName>
    <definedName name="CDD">#REF!</definedName>
    <definedName name="CDDD" localSheetId="5">#REF!</definedName>
    <definedName name="CDDD" localSheetId="10">#REF!</definedName>
    <definedName name="CDDD">#REF!</definedName>
    <definedName name="CDDD1P">#REF!</definedName>
    <definedName name="CDDD1PHA">#REF!</definedName>
    <definedName name="CDDD3PHA">#REF!</definedName>
    <definedName name="cdn">#REF!</definedName>
    <definedName name="Cdnum">#REF!</definedName>
    <definedName name="celltips_area">#REF!</definedName>
    <definedName name="cfk">#REF!</definedName>
    <definedName name="char2">#REF!</definedName>
    <definedName name="chax">#REF!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SO4">#REF!</definedName>
    <definedName name="chung">66</definedName>
    <definedName name="CHUNGTU">#REF!</definedName>
    <definedName name="City">#REF!</definedName>
    <definedName name="CK">#REF!</definedName>
    <definedName name="CL">#REF!</definedName>
    <definedName name="CLVC3">0.1</definedName>
    <definedName name="CLVC35">#REF!</definedName>
    <definedName name="CLVCTB">#REF!</definedName>
    <definedName name="CLVL">#REF!</definedName>
    <definedName name="cnklf">#REF!</definedName>
    <definedName name="Co">#REF!</definedName>
    <definedName name="coc">#REF!</definedName>
    <definedName name="cocbtct">#REF!</definedName>
    <definedName name="cocot">#REF!</definedName>
    <definedName name="cocott">#REF!</definedName>
    <definedName name="CODC">#REF!</definedName>
    <definedName name="Cöï_ly_vaän_chuyeãn">#REF!</definedName>
    <definedName name="CÖÏ_LY_VAÄN_CHUYEÅN">#REF!</definedName>
    <definedName name="COMMON">#REF!</definedName>
    <definedName name="comong">#REF!</definedName>
    <definedName name="Company">#REF!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ntinue">#REF!</definedName>
    <definedName name="continue1">#REF!</definedName>
    <definedName name="cottron">#REF!</definedName>
    <definedName name="cotvuong">#REF!</definedName>
    <definedName name="Country">#REF!</definedName>
    <definedName name="COVER">#REF!</definedName>
    <definedName name="CPC">#REF!</definedName>
    <definedName name="cpdd1">#REF!</definedName>
    <definedName name="cpdd2">#REF!</definedName>
    <definedName name="CPK">#REF!</definedName>
    <definedName name="CPVC100" localSheetId="5">#REF!</definedName>
    <definedName name="CPVC100" localSheetId="10">#REF!</definedName>
    <definedName name="CPVC100">#REF!</definedName>
    <definedName name="CPVC35">#REF!</definedName>
    <definedName name="CPVCDN">#REF!</definedName>
    <definedName name="CR">#REF!</definedName>
    <definedName name="CRD">#REF!</definedName>
    <definedName name="Creditor">#REF!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LAY">#REF!</definedName>
    <definedName name="ctmai">#REF!</definedName>
    <definedName name="ctong">#REF!</definedName>
    <definedName name="CTÖØ">#REF!</definedName>
    <definedName name="CTRAM">#REF!</definedName>
    <definedName name="ctre">#REF!</definedName>
    <definedName name="Cty_TNHH_HYDRO_AGRI">#REF!</definedName>
    <definedName name="CTY_VTKTNN_CAÀN_THÔ">#REF!</definedName>
    <definedName name="cu">#REF!</definedName>
    <definedName name="CU_LY">#REF!</definedName>
    <definedName name="CUCHI">#REF!</definedName>
    <definedName name="cui">#REF!</definedName>
    <definedName name="CULY">#REF!</definedName>
    <definedName name="cuoc_vc">#REF!</definedName>
    <definedName name="CURRENCY">#REF!</definedName>
    <definedName name="current">#REF!</definedName>
    <definedName name="cx">#REF!</definedName>
    <definedName name="d_">#REF!</definedName>
    <definedName name="D_7101A_B">#REF!</definedName>
    <definedName name="d1_">#REF!</definedName>
    <definedName name="d2_">#REF!</definedName>
    <definedName name="d3_">#REF!</definedName>
    <definedName name="dam">#REF!</definedName>
    <definedName name="Damcoc">#REF!</definedName>
    <definedName name="danducsan">#REF!</definedName>
    <definedName name="data">#REF!</definedName>
    <definedName name="DATA_DATA2_List" localSheetId="5">#REF!</definedName>
    <definedName name="DATA_DATA2_List" localSheetId="10">#REF!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_xlnm.Database">#REF!</definedName>
    <definedName name="datak">#REF!</definedName>
    <definedName name="datal">#REF!</definedName>
    <definedName name="DATATKDT">#REF!</definedName>
    <definedName name="db">#REF!</definedName>
    <definedName name="dche">#REF!</definedName>
    <definedName name="DD">#REF!</definedName>
    <definedName name="dd4x6">#REF!</definedName>
    <definedName name="ddar2">#REF!</definedName>
    <definedName name="ddax">#REF!</definedName>
    <definedName name="DDAY">#REF!</definedName>
    <definedName name="ddd">#REF!</definedName>
    <definedName name="dden">#REF!</definedName>
    <definedName name="ddia">#REF!</definedName>
    <definedName name="Debtor">#REF!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flp">#REF!</definedName>
    <definedName name="DG">#REF!</definedName>
    <definedName name="DGCTI592">#REF!</definedName>
    <definedName name="DGNC">#REF!</definedName>
    <definedName name="DGTV">#REF!</definedName>
    <definedName name="dgvl">#REF!</definedName>
    <definedName name="DGVT">#REF!</definedName>
    <definedName name="DGVUA">#REF!</definedName>
    <definedName name="DGXDTT">#REF!</definedName>
    <definedName name="dh">#REF!</definedName>
    <definedName name="dien">#REF!</definedName>
    <definedName name="dientichck">#REF!</definedName>
    <definedName name="Discount" hidden="1">#REF!</definedName>
    <definedName name="display_area_2" hidden="1">#REF!</definedName>
    <definedName name="dklsc">#REF!</definedName>
    <definedName name="dkmv">#REF!</definedName>
    <definedName name="DLCC">#REF!</definedName>
    <definedName name="DLCT">#REF!</definedName>
    <definedName name="DLCTCT">#REF!</definedName>
    <definedName name="DM">#REF!</definedName>
    <definedName name="dmat">#REF!</definedName>
    <definedName name="DMCO">#REF!</definedName>
    <definedName name="dmdv">#REF!</definedName>
    <definedName name="DMHH">#REF!</definedName>
    <definedName name="dmkc">#REF!</definedName>
    <definedName name="dmoi">#REF!</definedName>
    <definedName name="dnhg">#REF!</definedName>
    <definedName name="dnicj">#REF!</definedName>
    <definedName name="DÑt45x4">#REF!</definedName>
    <definedName name="DO">#REF!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 localSheetId="4">{"Book1"}</definedName>
    <definedName name="Document_array" localSheetId="5">{"Book1"}</definedName>
    <definedName name="Document_array" localSheetId="6">{"Book1"}</definedName>
    <definedName name="Document_array" localSheetId="7">{"Book1"}</definedName>
    <definedName name="Document_array" localSheetId="8">{"Book1"}</definedName>
    <definedName name="Document_array" localSheetId="9">{"Book1"}</definedName>
    <definedName name="Document_array" localSheetId="10">{"Book1"}</definedName>
    <definedName name="Document_array" localSheetId="11">{"Book1"}</definedName>
    <definedName name="Document_array" localSheetId="1">{"Book1"}</definedName>
    <definedName name="Document_array" localSheetId="2">{"Book1"}</definedName>
    <definedName name="Document_array" localSheetId="3">{"Book1"}</definedName>
    <definedName name="Document_array">{"Book1"}</definedName>
    <definedName name="Documents_array">#REF!</definedName>
    <definedName name="dongia">#REF!</definedName>
    <definedName name="DPHG">#REF!</definedName>
    <definedName name="ds">#REF!</definedName>
    <definedName name="DS1p1vc">#REF!</definedName>
    <definedName name="ds1pnc">#REF!</definedName>
    <definedName name="ds1pvl">#REF!</definedName>
    <definedName name="ds3pctnc">#REF!</definedName>
    <definedName name="ds3pctvc">#REF!</definedName>
    <definedName name="ds3pctvl">#REF!</definedName>
    <definedName name="DSPK1p1nc">#REF!</definedName>
    <definedName name="DSPK1p1vl">#REF!</definedName>
    <definedName name="DSPK1pnc">#REF!</definedName>
    <definedName name="DSPK1pvl">#REF!</definedName>
    <definedName name="DSRA">#REF!</definedName>
    <definedName name="DSTD_Clear" localSheetId="4">'TM-10-'!DSTD_Clear</definedName>
    <definedName name="DSTD_Clear" localSheetId="5">'TM-11'!DSTD_Clear</definedName>
    <definedName name="DSTD_Clear" localSheetId="6">'TM-12'!DSTD_Clear</definedName>
    <definedName name="DSTD_Clear" localSheetId="7">'TM-13-'!DSTD_Clear</definedName>
    <definedName name="DSTD_Clear" localSheetId="8">'TM-14-15'!DSTD_Clear</definedName>
    <definedName name="DSTD_Clear" localSheetId="9">'TM-16'!DSTD_Clear</definedName>
    <definedName name="DSTD_Clear" localSheetId="10">'TM-17-19'!DSTD_Clear</definedName>
    <definedName name="DSTD_Clear" localSheetId="11">'TM-20'!DSTD_Clear</definedName>
    <definedName name="DSTD_Clear" localSheetId="1">'TM-6'!DSTD_Clear</definedName>
    <definedName name="DSTD_Clear" localSheetId="2">'TM-7'!DSTD_Clear</definedName>
    <definedName name="DSTD_Clear" localSheetId="3">'TM-8-9'!DSTD_Clear</definedName>
    <definedName name="DSTD_Clear">'TM-10-'!DSTD_Clear</definedName>
    <definedName name="DSUMDATA">#REF!</definedName>
    <definedName name="DSVAO1">#REF!</definedName>
    <definedName name="DSVAO5">#REF!</definedName>
    <definedName name="dt">#REF!</definedName>
    <definedName name="DTB.04">#REF!</definedName>
    <definedName name="DTBH">#REF!</definedName>
    <definedName name="DTCT_tn">#REF!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U_NKC">#REF!</definedName>
    <definedName name="duoi">#REF!</definedName>
    <definedName name="dx">#REF!</definedName>
    <definedName name="eee">#REF!</definedName>
    <definedName name="Email">#REF!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õ">#REF!</definedName>
    <definedName name="Excell_HCM">#REF!</definedName>
    <definedName name="_xlnm.Extract">#REF!</definedName>
    <definedName name="f">#REF!</definedName>
    <definedName name="f92F56">#REF!</definedName>
    <definedName name="FACTOR">#REF!</definedName>
    <definedName name="Fax">#REF!</definedName>
    <definedName name="fc">#REF!</definedName>
    <definedName name="fc_">#REF!</definedName>
    <definedName name="FCode" hidden="1">#REF!</definedName>
    <definedName name="fs">#REF!</definedName>
    <definedName name="fy">#REF!</definedName>
    <definedName name="Fy_">#REF!</definedName>
    <definedName name="g_">#REF!</definedName>
    <definedName name="G_ME">#REF!</definedName>
    <definedName name="g40g40">#REF!</definedName>
    <definedName name="gachchongtron">#REF!</definedName>
    <definedName name="gachlanem">#REF!</definedName>
    <definedName name="gas">#REF!</definedName>
    <definedName name="GBIEU">#REF!</definedName>
    <definedName name="gchi">#REF!</definedName>
    <definedName name="gd">#REF!</definedName>
    <definedName name="geff">#REF!</definedName>
    <definedName name="GHN">#REF!</definedName>
    <definedName name="gi">0.4</definedName>
    <definedName name="Gia_CT">#REF!</definedName>
    <definedName name="gia_tien">#REF!</definedName>
    <definedName name="gia_tien_BTN">#REF!</definedName>
    <definedName name="Gia_VT">#REF!</definedName>
    <definedName name="giathau">#REF!</definedName>
    <definedName name="GIAVLIEUTN">#REF!</definedName>
    <definedName name="GIAVT">#REF!</definedName>
    <definedName name="Giocong">#REF!</definedName>
    <definedName name="giotuoi">#REF!</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P1">#REF!</definedName>
    <definedName name="GOVAP2">#REF!</definedName>
    <definedName name="gs">#REF!</definedName>
    <definedName name="gtc">#REF!</definedName>
    <definedName name="gtgt">#REF!</definedName>
    <definedName name="GTRI">#REF!</definedName>
    <definedName name="GTXL">#REF!</definedName>
    <definedName name="gxm">#REF!</definedName>
    <definedName name="h" localSheetId="4" hidden="1">{"'Sheet1'!$L$16"}</definedName>
    <definedName name="h" localSheetId="5" hidden="1">{"'Sheet1'!$L$16"}</definedName>
    <definedName name="h" localSheetId="6" hidden="1">{"'Sheet1'!$L$16"}</definedName>
    <definedName name="h" localSheetId="7" hidden="1">{"'Sheet1'!$L$16"}</definedName>
    <definedName name="h" localSheetId="8" hidden="1">{"'Sheet1'!$L$16"}</definedName>
    <definedName name="h" localSheetId="9" hidden="1">{"'Sheet1'!$L$16"}</definedName>
    <definedName name="h" localSheetId="10" hidden="1">{"'Sheet1'!$L$16"}</definedName>
    <definedName name="h" localSheetId="11" hidden="1">{"'Sheet1'!$L$16"}</definedName>
    <definedName name="h" localSheetId="1" hidden="1">{"'Sheet1'!$L$16"}</definedName>
    <definedName name="h" localSheetId="2" hidden="1">{"'Sheet1'!$L$16"}</definedName>
    <definedName name="h" localSheetId="3" hidden="1">{"'Sheet1'!$L$16"}</definedName>
    <definedName name="h" hidden="1">{"'Sheet1'!$L$16"}</definedName>
    <definedName name="H_ng_mòc_cáng_trÖnh">#REF!</definedName>
    <definedName name="H_THUCHTHH">#REF!</definedName>
    <definedName name="H_THUCTT">#REF!</definedName>
    <definedName name="Ha">#REF!</definedName>
    <definedName name="HANG">#REF!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c">#REF!</definedName>
    <definedName name="HCM">#REF!</definedName>
    <definedName name="HDGTT">#REF!</definedName>
    <definedName name="Heä_soá_laép_xaø_H">1.7</definedName>
    <definedName name="heä_soá_sình_laày">#REF!</definedName>
    <definedName name="Hello">#REF!</definedName>
    <definedName name="HHTT">#REF!</definedName>
    <definedName name="HiddenRows" hidden="1">#REF!</definedName>
    <definedName name="hien">#REF!</definedName>
    <definedName name="Hinh_thuc">#REF!</definedName>
    <definedName name="Hmong">#REF!</definedName>
    <definedName name="hoc">55000</definedName>
    <definedName name="HOCMON">#REF!</definedName>
    <definedName name="HOME_MANP">#REF!</definedName>
    <definedName name="HOMEOFFICE_COST">#REF!</definedName>
    <definedName name="hong1">#REF!</definedName>
    <definedName name="hong2">#REF!</definedName>
    <definedName name="hong21">#REF!</definedName>
    <definedName name="hong22">#REF!</definedName>
    <definedName name="hong23">#REF!</definedName>
    <definedName name="hong24">#REF!</definedName>
    <definedName name="hong25">#REF!</definedName>
    <definedName name="hong26">#REF!</definedName>
    <definedName name="hong27">#REF!</definedName>
    <definedName name="hong3">#REF!</definedName>
    <definedName name="hong31">#REF!</definedName>
    <definedName name="hong32">#REF!</definedName>
    <definedName name="hong33">#REF!</definedName>
    <definedName name="hong34">#REF!</definedName>
    <definedName name="hong35">#REF!</definedName>
    <definedName name="hong36">#REF!</definedName>
    <definedName name="hong4">#REF!</definedName>
    <definedName name="hong5">#REF!</definedName>
    <definedName name="hong6">#REF!</definedName>
    <definedName name="hong61">#REF!</definedName>
    <definedName name="hong62">#REF!</definedName>
    <definedName name="hong7">#REF!</definedName>
    <definedName name="hoten">#REF!</definedName>
    <definedName name="Hoü_vaì_tãn">#REF!</definedName>
    <definedName name="HS">#REF!</definedName>
    <definedName name="Hsc">#REF!</definedName>
    <definedName name="HSCT3">0.1</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n">0.5</definedName>
    <definedName name="HSVC1">#REF!</definedName>
    <definedName name="HSVC2">#REF!</definedName>
    <definedName name="HSVC3">#REF!</definedName>
    <definedName name="HTHH">#REF!</definedName>
    <definedName name="HTML_CodePage" hidden="1">950</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0" hidden="1">{"'Sheet1'!$L$16"}</definedName>
    <definedName name="HTML_Control" localSheetId="11" hidden="1">{"'Sheet1'!$L$16"}</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tk">#REF!</definedName>
    <definedName name="HTVL">#REF!</definedName>
    <definedName name="huu">#REF!</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localSheetId="9" hidden="1">{"'Sheet1'!$L$16"}</definedName>
    <definedName name="huy" localSheetId="10" hidden="1">{"'Sheet1'!$L$16"}</definedName>
    <definedName name="huy" localSheetId="11" hidden="1">{"'Sheet1'!$L$16"}</definedName>
    <definedName name="huy" localSheetId="1" hidden="1">{"'Sheet1'!$L$16"}</definedName>
    <definedName name="huy" localSheetId="2" hidden="1">{"'Sheet1'!$L$16"}</definedName>
    <definedName name="huy" localSheetId="3" hidden="1">{"'Sheet1'!$L$16"}</definedName>
    <definedName name="huy" hidden="1">{"'Sheet1'!$L$16"}</definedName>
    <definedName name="huyen1">#REF!</definedName>
    <definedName name="HUYHAN">#REF!</definedName>
    <definedName name="HVLDP">#REF!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Information">#REF!</definedName>
    <definedName name="InvoiceDate" localSheetId="5">#REF!</definedName>
    <definedName name="InvoiceDate" localSheetId="10">#REF!</definedName>
    <definedName name="InvoiceDate">#REF!</definedName>
    <definedName name="Ip">#REF!</definedName>
    <definedName name="j">#REF!</definedName>
    <definedName name="j356C8">#REF!</definedName>
    <definedName name="K">#REF!</definedName>
    <definedName name="k2b" localSheetId="5">#REF!</definedName>
    <definedName name="k2b" localSheetId="10">#REF!</definedName>
    <definedName name="k2b">#REF!</definedName>
    <definedName name="KA">#REF!</definedName>
    <definedName name="KAE">#REF!</definedName>
    <definedName name="KAS">#REF!</definedName>
    <definedName name="kcong">#REF!</definedName>
    <definedName name="KD">#REF!</definedName>
    <definedName name="kdien">#REF!</definedName>
    <definedName name="kh">#REF!</definedName>
    <definedName name="KH_Chang">#REF!</definedName>
    <definedName name="khac">2</definedName>
    <definedName name="Khâi">#REF!</definedName>
    <definedName name="KhuyenmaiUPS">"AutoShape 264"</definedName>
    <definedName name="Kich100T">#REF!</definedName>
    <definedName name="kiem">#REF!</definedName>
    <definedName name="Kiem_tra_trung_ten">#REF!</definedName>
    <definedName name="kk">0.8</definedName>
    <definedName name="kl_ME">#REF!</definedName>
    <definedName name="KLTHDN">#REF!</definedName>
    <definedName name="KLVANKHUON">#REF!</definedName>
    <definedName name="KLVL">#REF!</definedName>
    <definedName name="KLVLV">#REF!</definedName>
    <definedName name="KP">#REF!</definedName>
    <definedName name="kp1ph">#REF!</definedName>
    <definedName name="Ks">#REF!</definedName>
    <definedName name="KSTK">#REF!</definedName>
    <definedName name="KVC">#REF!</definedName>
    <definedName name="L">#REF!</definedName>
    <definedName name="l_1">#REF!</definedName>
    <definedName name="L_mong">#REF!</definedName>
    <definedName name="lan" localSheetId="4" hidden="1">{#N/A,#N/A,TRUE,"BT M200 da 10x20"}</definedName>
    <definedName name="lan" localSheetId="5" hidden="1">{#N/A,#N/A,TRUE,"BT M200 da 10x20"}</definedName>
    <definedName name="lan" localSheetId="6" hidden="1">{#N/A,#N/A,TRUE,"BT M200 da 10x20"}</definedName>
    <definedName name="lan" localSheetId="7" hidden="1">{#N/A,#N/A,TRUE,"BT M200 da 10x20"}</definedName>
    <definedName name="lan" localSheetId="8" hidden="1">{#N/A,#N/A,TRUE,"BT M200 da 10x20"}</definedName>
    <definedName name="lan" localSheetId="9" hidden="1">{#N/A,#N/A,TRUE,"BT M200 da 10x20"}</definedName>
    <definedName name="lan" localSheetId="10" hidden="1">{#N/A,#N/A,TRUE,"BT M200 da 10x20"}</definedName>
    <definedName name="lan" localSheetId="11" hidden="1">{#N/A,#N/A,TRUE,"BT M200 da 10x20"}</definedName>
    <definedName name="lan" localSheetId="1" hidden="1">{#N/A,#N/A,TRUE,"BT M200 da 10x20"}</definedName>
    <definedName name="lan" localSheetId="2" hidden="1">{#N/A,#N/A,TRUE,"BT M200 da 10x20"}</definedName>
    <definedName name="lan" localSheetId="3" hidden="1">{#N/A,#N/A,TRUE,"BT M200 da 10x20"}</definedName>
    <definedName name="lan" hidden="1">{#N/A,#N/A,TRUE,"BT M200 da 10x20"}</definedName>
    <definedName name="lanhto">#REF!</definedName>
    <definedName name="Lapmay">#REF!</definedName>
    <definedName name="LCTT_TT_page1">#REF!</definedName>
    <definedName name="LCTT_TT_page2">#REF!</definedName>
    <definedName name="list">#REF!</definedName>
    <definedName name="LK_hathe">#REF!</definedName>
    <definedName name="Lmk">#REF!</definedName>
    <definedName name="LN">#REF!</definedName>
    <definedName name="lnhd">#REF!</definedName>
    <definedName name="Lnsc">#REF!</definedName>
    <definedName name="Lo">#REF!</definedName>
    <definedName name="LO283K">#REF!</definedName>
    <definedName name="LO815K">#REF!</definedName>
    <definedName name="LOAI">#REF!</definedName>
    <definedName name="Loai_TD">#REF!</definedName>
    <definedName name="ltre">#REF!</definedName>
    <definedName name="luong">#REF!</definedName>
    <definedName name="lVC">#REF!</definedName>
    <definedName name="m">#REF!</definedName>
    <definedName name="M_y_trén_250_l">#REF!</definedName>
    <definedName name="M12aavl">#REF!</definedName>
    <definedName name="M12ba3p">#REF!</definedName>
    <definedName name="M12bb1p">#REF!</definedName>
    <definedName name="M14bb1p">#REF!</definedName>
    <definedName name="M8a" localSheetId="5">#REF!</definedName>
    <definedName name="M8a" localSheetId="10">#REF!</definedName>
    <definedName name="M8a">#REF!</definedName>
    <definedName name="M8aa" localSheetId="5">#REF!</definedName>
    <definedName name="M8aa" localSheetId="10">#REF!</definedName>
    <definedName name="M8aa">#REF!</definedName>
    <definedName name="m8aanc">#REF!</definedName>
    <definedName name="m8aavl">#REF!</definedName>
    <definedName name="Ma">#REF!</definedName>
    <definedName name="MA_CK">#REF!</definedName>
    <definedName name="ma_VKD">#REF!</definedName>
    <definedName name="Ma3pnc">#REF!</definedName>
    <definedName name="Ma3pvl">#REF!</definedName>
    <definedName name="Maa3pnc">#REF!</definedName>
    <definedName name="Maa3pvl">#REF!</definedName>
    <definedName name="Macro2">#REF!</definedName>
    <definedName name="MAHANG">#REF!</definedName>
    <definedName name="MAJ_CON_EQP">#REF!</definedName>
    <definedName name="MANB">#REF!</definedName>
    <definedName name="MANPP">#REF!</definedName>
    <definedName name="MAÕCOÙ">#REF!</definedName>
    <definedName name="MAÕNÔÏ">#REF!</definedName>
    <definedName name="matit">#REF!</definedName>
    <definedName name="MATP_GT">#REF!</definedName>
    <definedName name="MAVANKHUON">#REF!</definedName>
    <definedName name="MAVL">#REF!</definedName>
    <definedName name="MAVLTHDN">#REF!</definedName>
    <definedName name="MAVLV">#REF!</definedName>
    <definedName name="MAVT">#REF!</definedName>
    <definedName name="may">#REF!</definedName>
    <definedName name="May_cat_uon">#REF!</definedName>
    <definedName name="May_nÐn_khÝ_10_m3_ph">#REF!</definedName>
    <definedName name="May_nÐn_khÝ_9_m3_ph">#REF!</definedName>
    <definedName name="Maybomnuoc7CV">#REF!</definedName>
    <definedName name="Mba1p">#REF!</definedName>
    <definedName name="Mba3p">#REF!</definedName>
    <definedName name="Mbb3p">#REF!</definedName>
    <definedName name="mc">#REF!</definedName>
    <definedName name="mcis">#REF!</definedName>
    <definedName name="Mdamdui1.5KW">#REF!</definedName>
    <definedName name="MDL">#REF!</definedName>
    <definedName name="me">#REF!</definedName>
    <definedName name="MG_A">#REF!</definedName>
    <definedName name="mh">#REF!</definedName>
    <definedName name="MH.04" localSheetId="5">#REF!</definedName>
    <definedName name="MH.04" localSheetId="10">#REF!</definedName>
    <definedName name="MH.04">#REF!</definedName>
    <definedName name="mjhc">#REF!</definedName>
    <definedName name="MK">#REF!</definedName>
    <definedName name="mm" localSheetId="4">{"Book1","BoQ2.XLS"}</definedName>
    <definedName name="mm" localSheetId="5">{"Book1","BoQ2.XLS"}</definedName>
    <definedName name="mm" localSheetId="6">{"Book1","BoQ2.XLS"}</definedName>
    <definedName name="mm" localSheetId="7">{"Book1","BoQ2.XLS"}</definedName>
    <definedName name="mm" localSheetId="8">{"Book1","BoQ2.XLS"}</definedName>
    <definedName name="mm" localSheetId="9">{"Book1","BoQ2.XLS"}</definedName>
    <definedName name="mm" localSheetId="10">{"Book1","BoQ2.XLS"}</definedName>
    <definedName name="mm" localSheetId="11">{"Book1","BoQ2.XLS"}</definedName>
    <definedName name="mm" localSheetId="1">{"Book1","BoQ2.XLS"}</definedName>
    <definedName name="mm" localSheetId="2">{"Book1","BoQ2.XLS"}</definedName>
    <definedName name="mm" localSheetId="3">{"Book1","BoQ2.XLS"}</definedName>
    <definedName name="mm">{"Book1","BoQ2.XLS"}</definedName>
    <definedName name="MNPP">#REF!</definedName>
    <definedName name="mongbang">#REF!</definedName>
    <definedName name="mongdon">#REF!</definedName>
    <definedName name="Morong">#REF!</definedName>
    <definedName name="Morong4054_85">#REF!</definedName>
    <definedName name="Moùng">#REF!</definedName>
    <definedName name="MSCT">#REF!</definedName>
    <definedName name="MST">#REF!</definedName>
    <definedName name="MTMAC12">#REF!</definedName>
    <definedName name="mtram">#REF!</definedName>
    <definedName name="Mu_">#REF!</definedName>
    <definedName name="MUA">#REF!</definedName>
    <definedName name="N.THAÙNG">#REF!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AME">#REF!</definedName>
    <definedName name="nc">#REF!</definedName>
    <definedName name="nc3p">#REF!</definedName>
    <definedName name="NCBD100" localSheetId="5">#REF!</definedName>
    <definedName name="NCBD100" localSheetId="10">#REF!</definedName>
    <definedName name="NCBD100">#REF!</definedName>
    <definedName name="NCBD200" localSheetId="5">#REF!</definedName>
    <definedName name="NCBD200" localSheetId="10">#REF!</definedName>
    <definedName name="NCBD200">#REF!</definedName>
    <definedName name="NCBD250" localSheetId="5">#REF!</definedName>
    <definedName name="NCBD250" localSheetId="10">#REF!</definedName>
    <definedName name="NCBD250">#REF!</definedName>
    <definedName name="NCcap0.7">#REF!</definedName>
    <definedName name="NCcap1">#REF!</definedName>
    <definedName name="NCCT3p">#REF!</definedName>
    <definedName name="ncong">#REF!</definedName>
    <definedName name="NCT_BKTC">#REF!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_THANG">#REF!</definedName>
    <definedName name="NGAØY">#REF!</definedName>
    <definedName name="ngau">#REF!</definedName>
    <definedName name="NH">#REF!</definedName>
    <definedName name="Nh_n_cáng">#REF!</definedName>
    <definedName name="NHAÂN_COÂNG" localSheetId="4">BTRAM</definedName>
    <definedName name="NHAÂN_COÂNG" localSheetId="5">BTRAM</definedName>
    <definedName name="NHAÂN_COÂNG" localSheetId="6">BTRAM</definedName>
    <definedName name="NHAÂN_COÂNG" localSheetId="7">BTRAM</definedName>
    <definedName name="NHAÂN_COÂNG" localSheetId="8">BTRAM</definedName>
    <definedName name="NHAÂN_COÂNG" localSheetId="9">BTRAM</definedName>
    <definedName name="NHAÂN_COÂNG" localSheetId="10">BTRAM</definedName>
    <definedName name="NHAÂN_COÂNG" localSheetId="11">BTRAM</definedName>
    <definedName name="NHAÂN_COÂNG" localSheetId="1">BTRAM</definedName>
    <definedName name="NHAÂN_COÂNG" localSheetId="2">BTRAM</definedName>
    <definedName name="NHAÂN_COÂNG" localSheetId="3">BTRAM</definedName>
    <definedName name="NHAÂN_COÂNG">BTRAM</definedName>
    <definedName name="NHAÄP">#REF!</definedName>
    <definedName name="nhan">#REF!</definedName>
    <definedName name="NHAP_KL_TIEN_DO_THUC_HIEN">#REF!</definedName>
    <definedName name="Nhapsolieu">#REF!</definedName>
    <definedName name="nhfd">#REF!</definedName>
    <definedName name="nhn">#REF!</definedName>
    <definedName name="NHot">#REF!</definedName>
    <definedName name="nhua">#REF!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1p">#REF!</definedName>
    <definedName name="NINDvc">#REF!</definedName>
    <definedName name="nindvl1p">#REF!</definedName>
    <definedName name="ning1p">#REF!</definedName>
    <definedName name="ningnc1p">#REF!</definedName>
    <definedName name="ningvl1p">#REF!</definedName>
    <definedName name="NINnc" localSheetId="5">#REF!</definedName>
    <definedName name="NINnc" localSheetId="10">#REF!</definedName>
    <definedName name="NINnc">#REF!</definedName>
    <definedName name="nint1p">#REF!</definedName>
    <definedName name="nintnc1p">#REF!</definedName>
    <definedName name="nintvl1p">#REF!</definedName>
    <definedName name="NINvc">#REF!</definedName>
    <definedName name="NINvl" localSheetId="5">#REF!</definedName>
    <definedName name="NINvl" localSheetId="10">#REF!</definedName>
    <definedName name="NINvl">#REF!</definedName>
    <definedName name="NK">#REF!</definedName>
    <definedName name="nl">#REF!</definedName>
    <definedName name="nl1p">#REF!</definedName>
    <definedName name="nl3p">#REF!</definedName>
    <definedName name="nlht" localSheetId="5">#REF!</definedName>
    <definedName name="nlht" localSheetId="10">#REF!</definedName>
    <definedName name="nlht">#REF!</definedName>
    <definedName name="NLTK1p">#REF!</definedName>
    <definedName name="Nms">#REF!</definedName>
    <definedName name="nn">#REF!</definedName>
    <definedName name="nn1p">#REF!</definedName>
    <definedName name="nn3p">#REF!</definedName>
    <definedName name="No">#REF!</definedName>
    <definedName name="NOÄI_DUNG">#REF!</definedName>
    <definedName name="NODC">#REF!</definedName>
    <definedName name="none">#REF!</definedName>
    <definedName name="Np">#REF!</definedName>
    <definedName name="NPP">#REF!</definedName>
    <definedName name="Nq">#REF!</definedName>
    <definedName name="nsl">#REF!</definedName>
    <definedName name="NU">#REF!</definedName>
    <definedName name="nx" localSheetId="5">#REF!</definedName>
    <definedName name="nx" localSheetId="10">#REF!</definedName>
    <definedName name="nx">#REF!</definedName>
    <definedName name="NXT">#REF!</definedName>
    <definedName name="OLE_LINK2" localSheetId="3">'TM-8-9'!#REF!</definedName>
    <definedName name="ong">#REF!</definedName>
    <definedName name="OrderTable" hidden="1">#REF!</definedName>
    <definedName name="osc" localSheetId="5">#REF!</definedName>
    <definedName name="osc" localSheetId="10">#REF!</definedName>
    <definedName name="osc">#REF!</definedName>
    <definedName name="oùi">#REF!</definedName>
    <definedName name="oxy">#REF!</definedName>
    <definedName name="PA">#REF!</definedName>
    <definedName name="panen">#REF!</definedName>
    <definedName name="pass">#REF!</definedName>
    <definedName name="PChe">#REF!</definedName>
    <definedName name="pgia">#REF!</definedName>
    <definedName name="Phone">#REF!</definedName>
    <definedName name="phu_luc_vua">#REF!</definedName>
    <definedName name="PHUNHUAN">#REF!</definedName>
    <definedName name="PK">#REF!</definedName>
    <definedName name="PRICE">#REF!</definedName>
    <definedName name="PRICE1">#REF!</definedName>
    <definedName name="_xlnm.Print_Area" localSheetId="4">'TM-10-'!$A$1:$H$110</definedName>
    <definedName name="_xlnm.Print_Area" localSheetId="5">'TM-11'!$A$1:$E$24</definedName>
    <definedName name="_xlnm.Print_Area" localSheetId="6">'TM-12'!$A$1:$E$19</definedName>
    <definedName name="_xlnm.Print_Area" localSheetId="7">'TM-13-'!$A$1:$H$48</definedName>
    <definedName name="_xlnm.Print_Area" localSheetId="8">'TM-14-15'!$A$1:$E$93</definedName>
    <definedName name="_xlnm.Print_Area" localSheetId="0">'TM-1-5'!$A$1:$F$179</definedName>
    <definedName name="_xlnm.Print_Area" localSheetId="9">'TM-16'!$A$1:$H$30</definedName>
    <definedName name="_xlnm.Print_Area" localSheetId="10">'TM-17-19'!$A$1:$E$129</definedName>
    <definedName name="_xlnm.Print_Area" localSheetId="11">'TM-20'!$A$1:$E$44</definedName>
    <definedName name="_xlnm.Print_Area" localSheetId="1">'TM-6'!$A$1:$E$27</definedName>
    <definedName name="_xlnm.Print_Area" localSheetId="2">'TM-7'!$A$1:$E$20</definedName>
    <definedName name="_xlnm.Print_Area" localSheetId="3">'TM-8-9'!$A$1:$E$93</definedName>
    <definedName name="_xlnm.Print_Area">#REF!</definedName>
    <definedName name="_xlnm.Print_Titles" localSheetId="0">'TM-1-5'!$1:$2</definedName>
    <definedName name="_xlnm.Print_Titles" localSheetId="10">'TM-17-19'!$1:$2</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dg_cong">#REF!</definedName>
    <definedName name="ptdg_duong">#REF!</definedName>
    <definedName name="PtichDTL" localSheetId="4">'TM-10-'!PtichDTL</definedName>
    <definedName name="PtichDTL" localSheetId="5">'TM-11'!PtichDTL</definedName>
    <definedName name="PtichDTL" localSheetId="6">'TM-12'!PtichDTL</definedName>
    <definedName name="PtichDTL" localSheetId="7">'TM-13-'!PtichDTL</definedName>
    <definedName name="PtichDTL" localSheetId="8">'TM-14-15'!PtichDTL</definedName>
    <definedName name="PtichDTL" localSheetId="9">'TM-16'!PtichDTL</definedName>
    <definedName name="PtichDTL" localSheetId="10">'TM-17-19'!PtichDTL</definedName>
    <definedName name="PtichDTL" localSheetId="11">'TM-20'!PtichDTL</definedName>
    <definedName name="PtichDTL" localSheetId="1">'TM-6'!PtichDTL</definedName>
    <definedName name="PtichDTL" localSheetId="2">'TM-7'!PtichDTL</definedName>
    <definedName name="PtichDTL" localSheetId="3">'TM-8-9'!PtichDTL</definedName>
    <definedName name="PtichDTL">'TM-10-'!PtichDTL</definedName>
    <definedName name="PTNC">#REF!</definedName>
    <definedName name="PTVT">#REF!</definedName>
    <definedName name="PTVT_B">#REF!</definedName>
    <definedName name="PY_Net_Profit_Before_Tax">#REF!</definedName>
    <definedName name="q">#REF!</definedName>
    <definedName name="qc">#REF!</definedName>
    <definedName name="qddr">#REF!</definedName>
    <definedName name="qh">#REF!</definedName>
    <definedName name="qqq">#REF!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ra11p">#REF!</definedName>
    <definedName name="ra13p">#REF!</definedName>
    <definedName name="rack1" localSheetId="5">#REF!</definedName>
    <definedName name="rack1" localSheetId="10">#REF!</definedName>
    <definedName name="rack1">#REF!</definedName>
    <definedName name="rack2" localSheetId="5">#REF!</definedName>
    <definedName name="rack2" localSheetId="10">#REF!</definedName>
    <definedName name="rack2">#REF!</definedName>
    <definedName name="rack3" localSheetId="5">#REF!</definedName>
    <definedName name="rack3" localSheetId="10">#REF!</definedName>
    <definedName name="rack3">#REF!</definedName>
    <definedName name="rack4" localSheetId="5">#REF!</definedName>
    <definedName name="rack4" localSheetId="10">#REF!</definedName>
    <definedName name="rack4">#REF!</definedName>
    <definedName name="rate">14000</definedName>
    <definedName name="RCArea" hidden="1">#REF!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nnjs">#REF!</definedName>
    <definedName name="rnp">32</definedName>
    <definedName name="rong1">#REF!</definedName>
    <definedName name="rong2">#REF!</definedName>
    <definedName name="rong3">#REF!</definedName>
    <definedName name="rong4">#REF!</definedName>
    <definedName name="rong5">#REF!</definedName>
    <definedName name="rong6">#REF!</definedName>
    <definedName name="rrr">#REF!</definedName>
    <definedName name="s">#REF!</definedName>
    <definedName name="S_2_Bï_v_nh">#REF!</definedName>
    <definedName name="SA" localSheetId="4" hidden="1">{"'Sheet1'!$L$16"}</definedName>
    <definedName name="SA" localSheetId="5" hidden="1">{"'Sheet1'!$L$16"}</definedName>
    <definedName name="SA" localSheetId="6" hidden="1">{"'Sheet1'!$L$16"}</definedName>
    <definedName name="SA" localSheetId="7" hidden="1">{"'Sheet1'!$L$16"}</definedName>
    <definedName name="SA" localSheetId="8" hidden="1">{"'Sheet1'!$L$16"}</definedName>
    <definedName name="SA" localSheetId="9" hidden="1">{"'Sheet1'!$L$16"}</definedName>
    <definedName name="SA" localSheetId="10" hidden="1">{"'Sheet1'!$L$16"}</definedName>
    <definedName name="SA" localSheetId="11" hidden="1">{"'Sheet1'!$L$16"}</definedName>
    <definedName name="SA" localSheetId="1" hidden="1">{"'Sheet1'!$L$16"}</definedName>
    <definedName name="SA" localSheetId="2" hidden="1">{"'Sheet1'!$L$16"}</definedName>
    <definedName name="SA" localSheetId="3" hidden="1">{"'Sheet1'!$L$16"}</definedName>
    <definedName name="SA" hidden="1">{"'Sheet1'!$L$16"}</definedName>
    <definedName name="salary">#REF!</definedName>
    <definedName name="san">#REF!</definedName>
    <definedName name="SCCR">#REF!</definedName>
    <definedName name="SCDT">#REF!</definedName>
    <definedName name="SCH">#REF!</definedName>
    <definedName name="SCT_BKTC">#REF!</definedName>
    <definedName name="sd">#REF!</definedName>
    <definedName name="sd1p">#REF!</definedName>
    <definedName name="sd3p">#REF!</definedName>
    <definedName name="SDMMO">#REF!</definedName>
    <definedName name="SDMONG">#REF!</definedName>
    <definedName name="SEDI">#REF!</definedName>
    <definedName name="Sheet1">#REF!</definedName>
    <definedName name="sht" localSheetId="5">#REF!</definedName>
    <definedName name="sht" localSheetId="10">#REF!</definedName>
    <definedName name="sht">#REF!</definedName>
    <definedName name="sht1p">#REF!</definedName>
    <definedName name="sht3p">#REF!</definedName>
    <definedName name="sieucao">#REF!</definedName>
    <definedName name="SIZE">#REF!</definedName>
    <definedName name="SL">#REF!</definedName>
    <definedName name="SL.04">#REF!</definedName>
    <definedName name="SL_CRD">#REF!</definedName>
    <definedName name="SL_CRS">#REF!</definedName>
    <definedName name="SL_CS">#REF!</definedName>
    <definedName name="SL_DD">#REF!</definedName>
    <definedName name="slg">#REF!</definedName>
    <definedName name="slg10r">#REF!</definedName>
    <definedName name="slg10x">#REF!</definedName>
    <definedName name="slg12r">#REF!</definedName>
    <definedName name="slg12x">#REF!</definedName>
    <definedName name="slg15r">#REF!</definedName>
    <definedName name="slg15x">#REF!</definedName>
    <definedName name="slg20r">#REF!</definedName>
    <definedName name="slg20x">#REF!</definedName>
    <definedName name="slg4r">#REF!</definedName>
    <definedName name="slg4x">#REF!</definedName>
    <definedName name="slg6r">#REF!</definedName>
    <definedName name="slg6x">#REF!</definedName>
    <definedName name="slg8r">#REF!</definedName>
    <definedName name="slg8x">#REF!</definedName>
    <definedName name="slh10r">#REF!</definedName>
    <definedName name="slh10x">#REF!</definedName>
    <definedName name="slh12r">#REF!</definedName>
    <definedName name="slh12x">#REF!</definedName>
    <definedName name="slh15r">#REF!</definedName>
    <definedName name="slh15x">#REF!</definedName>
    <definedName name="slh20r">#REF!</definedName>
    <definedName name="slh20x">#REF!</definedName>
    <definedName name="slh42n">#REF!</definedName>
    <definedName name="slh4n1">#REF!</definedName>
    <definedName name="slh4n19">#REF!</definedName>
    <definedName name="slh4n20">#REF!</definedName>
    <definedName name="slh4n21">#REF!</definedName>
    <definedName name="slh4n22">#REF!</definedName>
    <definedName name="slh4n3">#REF!</definedName>
    <definedName name="slh4n4">#REF!</definedName>
    <definedName name="slh4n8">#REF!</definedName>
    <definedName name="slh4nr">#REF!</definedName>
    <definedName name="slh4r">#REF!</definedName>
    <definedName name="slh4x">#REF!</definedName>
    <definedName name="slh6r">#REF!</definedName>
    <definedName name="slh6x">#REF!</definedName>
    <definedName name="slh8r">#REF!</definedName>
    <definedName name="slh8x">#REF!</definedName>
    <definedName name="slk">#REF!</definedName>
    <definedName name="sll">#REF!</definedName>
    <definedName name="soc3p">#REF!</definedName>
    <definedName name="Soi">#REF!</definedName>
    <definedName name="solieu">#REF!</definedName>
    <definedName name="son">#REF!</definedName>
    <definedName name="SORT">#REF!</definedName>
    <definedName name="SOTIEN_BKTC">#REF!</definedName>
    <definedName name="SPEC">#REF!</definedName>
    <definedName name="SpecialPrice" hidden="1">#REF!</definedName>
    <definedName name="SPECSUMMARY">#REF!</definedName>
    <definedName name="ST_TH2_131">3</definedName>
    <definedName name="st1p">#REF!</definedName>
    <definedName name="st3p">#REF!</definedName>
    <definedName name="staff">#REF!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t">#REF!</definedName>
    <definedName name="SUM">#REF!,#REF!</definedName>
    <definedName name="SUMMARY">#REF!</definedName>
    <definedName name="sumTB">#REF!</definedName>
    <definedName name="sumXL">#REF!</definedName>
    <definedName name="T">#REF!</definedName>
    <definedName name="t__tù__æ_10_T">#REF!</definedName>
    <definedName name="t101p">#REF!</definedName>
    <definedName name="t103p">#REF!</definedName>
    <definedName name="t10m" localSheetId="5">#REF!</definedName>
    <definedName name="t10m" localSheetId="10">#REF!</definedName>
    <definedName name="t10m">#REF!</definedName>
    <definedName name="t10nc1p">#REF!</definedName>
    <definedName name="t10vl1p">#REF!</definedName>
    <definedName name="t121p">#REF!</definedName>
    <definedName name="t123p">#REF!</definedName>
    <definedName name="T12nc" localSheetId="5">#REF!</definedName>
    <definedName name="T12nc" localSheetId="10">#REF!</definedName>
    <definedName name="T12nc">#REF!</definedName>
    <definedName name="t12nc3p">#REF!</definedName>
    <definedName name="T12vc">#REF!</definedName>
    <definedName name="T12vl" localSheetId="5">#REF!</definedName>
    <definedName name="T12vl" localSheetId="10">#REF!</definedName>
    <definedName name="T12vl">#REF!</definedName>
    <definedName name="t141p">#REF!</definedName>
    <definedName name="t14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m" localSheetId="5">#REF!</definedName>
    <definedName name="t7m" localSheetId="10">#REF!</definedName>
    <definedName name="t7m">#REF!</definedName>
    <definedName name="t8m" localSheetId="5">#REF!</definedName>
    <definedName name="t8m" localSheetId="10">#REF!</definedName>
    <definedName name="t8m">#REF!</definedName>
    <definedName name="tadao">#REF!</definedName>
    <definedName name="tam" localSheetId="4">{"Book1","BoQ2.XLS"}</definedName>
    <definedName name="tam" localSheetId="5">{"Book1","BoQ2.XLS"}</definedName>
    <definedName name="tam" localSheetId="6">{"Book1","BoQ2.XLS"}</definedName>
    <definedName name="tam" localSheetId="7">{"Book1","BoQ2.XLS"}</definedName>
    <definedName name="tam" localSheetId="8">{"Book1","BoQ2.XLS"}</definedName>
    <definedName name="tam" localSheetId="9">{"Book1","BoQ2.XLS"}</definedName>
    <definedName name="tam" localSheetId="10">{"Book1","BoQ2.XLS"}</definedName>
    <definedName name="tam" localSheetId="11">{"Book1","BoQ2.XLS"}</definedName>
    <definedName name="tam" localSheetId="1">{"Book1","BoQ2.XLS"}</definedName>
    <definedName name="tam" localSheetId="2">{"Book1","BoQ2.XLS"}</definedName>
    <definedName name="tam" localSheetId="3">{"Book1","BoQ2.XLS"}</definedName>
    <definedName name="tam">{"Book1","BoQ2.XLS"}</definedName>
    <definedName name="TAMTINH">#REF!</definedName>
    <definedName name="TANBINH1">#REF!</definedName>
    <definedName name="TANBINH2">#REF!</definedName>
    <definedName name="TANPHU">#REF!</definedName>
    <definedName name="Tax">#REF!</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huan">#REF!</definedName>
    <definedName name="td" localSheetId="5">#REF!</definedName>
    <definedName name="td" localSheetId="10">#REF!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nc1p">#REF!</definedName>
    <definedName name="tdo">#REF!</definedName>
    <definedName name="tdtr2cnc">#REF!</definedName>
    <definedName name="tdtr2cvl">#REF!</definedName>
    <definedName name="tdvl1p">#REF!</definedName>
    <definedName name="Têi__iÖn_5_T">#REF!</definedName>
    <definedName name="tenck">#REF!</definedName>
    <definedName name="tenNV">#REF!</definedName>
    <definedName name="test">#REF!</definedName>
    <definedName name="TextRefCopy1">#REF!</definedName>
    <definedName name="TextRefCopy3">#REF!</definedName>
    <definedName name="TextRefCopy5">#REF!</definedName>
    <definedName name="TextRefCopy6">#REF!</definedName>
    <definedName name="TextRefCopy7">#REF!</definedName>
    <definedName name="TextRefCopy8">#REF!</definedName>
    <definedName name="TextRefCopyRangeCount" hidden="1">5</definedName>
    <definedName name="TG">#REF!</definedName>
    <definedName name="th">#REF!</definedName>
    <definedName name="thang">#REF!</definedName>
    <definedName name="Thanh_toaùn_tieàn_mua_vaät_tö_laép_ñaât_heä_thoáng_laïnh_cho_Ct_Hoaø_Bình__Pmt_material__for_air_system_to_Hoa_Binh_Co.">#REF!</definedName>
    <definedName name="THANHHAI">#REF!</definedName>
    <definedName name="thanhthao" localSheetId="4" hidden="1">{#N/A,#N/A,FALSE,"Chi tiÆt"}</definedName>
    <definedName name="thanhthao" localSheetId="5" hidden="1">{#N/A,#N/A,FALSE,"Chi tiÆt"}</definedName>
    <definedName name="thanhthao" localSheetId="6" hidden="1">{#N/A,#N/A,FALSE,"Chi tiÆt"}</definedName>
    <definedName name="thanhthao" localSheetId="7" hidden="1">{#N/A,#N/A,FALSE,"Chi tiÆt"}</definedName>
    <definedName name="thanhthao" localSheetId="8" hidden="1">{#N/A,#N/A,FALSE,"Chi tiÆt"}</definedName>
    <definedName name="thanhthao" localSheetId="9" hidden="1">{#N/A,#N/A,FALSE,"Chi tiÆt"}</definedName>
    <definedName name="thanhthao" localSheetId="10" hidden="1">{#N/A,#N/A,FALSE,"Chi tiÆt"}</definedName>
    <definedName name="thanhthao" localSheetId="11" hidden="1">{#N/A,#N/A,FALSE,"Chi tiÆt"}</definedName>
    <definedName name="thanhthao" localSheetId="1" hidden="1">{#N/A,#N/A,FALSE,"Chi tiÆt"}</definedName>
    <definedName name="thanhthao" localSheetId="2" hidden="1">{#N/A,#N/A,FALSE,"Chi tiÆt"}</definedName>
    <definedName name="thanhthao" localSheetId="3" hidden="1">{#N/A,#N/A,FALSE,"Chi tiÆt"}</definedName>
    <definedName name="thanhthao" hidden="1">{#N/A,#N/A,FALSE,"Chi tiÆt"}</definedName>
    <definedName name="thanhtien">#REF!</definedName>
    <definedName name="THDT">#REF!</definedName>
    <definedName name="thepban">#REF!</definedName>
    <definedName name="thepto">#REF!</definedName>
    <definedName name="thetichck">#REF!</definedName>
    <definedName name="THGO1pnc">#REF!</definedName>
    <definedName name="thht">#REF!</definedName>
    <definedName name="THI">#REF!</definedName>
    <definedName name="thinh">#REF!</definedName>
    <definedName name="ThiÕt_bÞ_phun_c_t">#REF!</definedName>
    <definedName name="ThiÕt_bÞ_phun_s_n">#REF!</definedName>
    <definedName name="thkp3">#REF!</definedName>
    <definedName name="THMV">#REF!</definedName>
    <definedName name="Thöù_töï">#REF!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_MAKH">#REF!</definedName>
    <definedName name="THU_ST">#REF!</definedName>
    <definedName name="THUDUC1">#REF!</definedName>
    <definedName name="THUDUC2">#REF!</definedName>
    <definedName name="thue">6</definedName>
    <definedName name="THUONG1">#REF!</definedName>
    <definedName name="THUONG2">#REF!</definedName>
    <definedName name="THUONG3">#REF!</definedName>
    <definedName name="THUONG4">#REF!</definedName>
    <definedName name="thuyetminh">#REF!</definedName>
    <definedName name="Tien">#REF!</definedName>
    <definedName name="Tim_lan_xuat_hien">#REF!</definedName>
    <definedName name="tim_xuat_hien">#REF!</definedName>
    <definedName name="TITAN">#REF!</definedName>
    <definedName name="TK">#REF!</definedName>
    <definedName name="tk_nb">#REF!</definedName>
    <definedName name="TK331APC">#REF!</definedName>
    <definedName name="TK331CB">#REF!</definedName>
    <definedName name="TK331GT">#REF!</definedName>
    <definedName name="TK331K">#REF!</definedName>
    <definedName name="TK331KH">#REF!</definedName>
    <definedName name="TK331MT">#REF!</definedName>
    <definedName name="TK331NT">#REF!</definedName>
    <definedName name="TK331PA">#REF!</definedName>
    <definedName name="TK331PACIFIC">#REF!</definedName>
    <definedName name="tk331PD">#REF!</definedName>
    <definedName name="TK331THN">#REF!</definedName>
    <definedName name="tk331TKN">#REF!</definedName>
    <definedName name="TK331VT">#REF!</definedName>
    <definedName name="tk3338TTNCN">#REF!</definedName>
    <definedName name="tk3388K">#REF!</definedName>
    <definedName name="TKCOÙ">#REF!</definedName>
    <definedName name="TKDC">#REF!</definedName>
    <definedName name="TKNÔÏ">#REF!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m">#REF!</definedName>
    <definedName name="tmh">#REF!</definedName>
    <definedName name="TMMoi">#REF!</definedName>
    <definedName name="ToiDien5T">#REF!</definedName>
    <definedName name="ton">#REF!</definedName>
    <definedName name="Tong">#REF!</definedName>
    <definedName name="Tong_nb">#REF!</definedName>
    <definedName name="Tong_nhom">#REF!</definedName>
    <definedName name="tongbt">#REF!</definedName>
    <definedName name="tongcong">#REF!</definedName>
    <definedName name="tongdientich">#REF!</definedName>
    <definedName name="TONGDUTOAN">#REF!</definedName>
    <definedName name="tongthep">#REF!</definedName>
    <definedName name="tongthetich">#REF!</definedName>
    <definedName name="TOP">#REF!</definedName>
    <definedName name="TOTAL">#REF!</definedName>
    <definedName name="totald">#REF!</definedName>
    <definedName name="TOYOTA">#REF!</definedName>
    <definedName name="TPLRP">#REF!</definedName>
    <definedName name="TRA">#REF!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vH">#REF!</definedName>
    <definedName name="TRAVL">#REF!</definedName>
    <definedName name="TRISO">#REF!</definedName>
    <definedName name="TSRA">#REF!</definedName>
    <definedName name="TSVAO1">#REF!</definedName>
    <definedName name="TSVAO5">#REF!</definedName>
    <definedName name="TT">#REF!</definedName>
    <definedName name="TT_1P">#REF!</definedName>
    <definedName name="TT_3p">#REF!</definedName>
    <definedName name="ttam">#REF!</definedName>
    <definedName name="ttao">#REF!</definedName>
    <definedName name="ttbt">#REF!</definedName>
    <definedName name="TTDD1P">#REF!</definedName>
    <definedName name="TTDKKH">#REF!</definedName>
    <definedName name="tthi">#REF!</definedName>
    <definedName name="ttronmk">#REF!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v75nc">#REF!</definedName>
    <definedName name="tv75vl">#REF!</definedName>
    <definedName name="TVAO1">#REF!</definedName>
    <definedName name="TVAO5">#REF!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y_le">#REF!</definedName>
    <definedName name="Ty_Le_1">#REF!</definedName>
    <definedName name="ty_le_BTN">#REF!</definedName>
    <definedName name="Ty_le1">#REF!</definedName>
    <definedName name="u">#REF!</definedName>
    <definedName name="UP">#REF!,#REF!,#REF!,#REF!,#REF!,#REF!,#REF!,#REF!,#REF!,#REF!,#REF!</definedName>
    <definedName name="USD">#REF!</definedName>
    <definedName name="V_t_tõ">#REF!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RIINST">#REF!</definedName>
    <definedName name="VARIPURC">#REF!</definedName>
    <definedName name="vat">5</definedName>
    <definedName name="Vat_tu">#REF!</definedName>
    <definedName name="VatTu">#REF!</definedName>
    <definedName name="VatTuTungHangMuc">#REF!</definedName>
    <definedName name="vbtchongnuocm300">#REF!</definedName>
    <definedName name="vbtm150">#REF!</definedName>
    <definedName name="vbtm300">#REF!</definedName>
    <definedName name="vbtm400">#REF!</definedName>
    <definedName name="VC">#REF!</definedName>
    <definedName name="vccot">#REF!</definedName>
    <definedName name="VCHT">#REF!</definedName>
    <definedName name="VCPBKKC">#REF!</definedName>
    <definedName name="VCPTHGV">#REF!</definedName>
    <definedName name="vctb">#REF!</definedName>
    <definedName name="VCVBT1">#REF!</definedName>
    <definedName name="VCVBT2">#REF!</definedName>
    <definedName name="vd3p">#REF!</definedName>
    <definedName name="vf">#REF!</definedName>
    <definedName name="vkcauthang">#REF!</definedName>
    <definedName name="vksan">#REF!</definedName>
    <definedName name="vl">#REF!</definedName>
    <definedName name="vl3p">#REF!</definedName>
    <definedName name="Vlcap0.7">#REF!</definedName>
    <definedName name="VLcap1">#REF!</definedName>
    <definedName name="VLCT3p">#REF!</definedName>
    <definedName name="vldn400">#REF!</definedName>
    <definedName name="vldn600">#REF!</definedName>
    <definedName name="VLDP">#REF!</definedName>
    <definedName name="VLM">#REF!</definedName>
    <definedName name="vltram">#REF!</definedName>
    <definedName name="VND">#REF!</definedName>
    <definedName name="VNS00F4" localSheetId="0">'TM-1-5'!$B$67</definedName>
    <definedName name="vr3p">#REF!</definedName>
    <definedName name="VT">#REF!</definedName>
    <definedName name="VTu">#REF!</definedName>
    <definedName name="VTVUA">#REF!</definedName>
    <definedName name="Vu">#REF!</definedName>
    <definedName name="VÙ">#REF!</definedName>
    <definedName name="Vu_">#REF!</definedName>
    <definedName name="vung">#REF!</definedName>
    <definedName name="vungdcd">#REF!</definedName>
    <definedName name="vungdcl">#REF!</definedName>
    <definedName name="vungnhapk">#REF!</definedName>
    <definedName name="vungnhapl">#REF!</definedName>
    <definedName name="VungTL">#REF!</definedName>
    <definedName name="vungxuatk">#REF!</definedName>
    <definedName name="vungxuatl">#REF!</definedName>
    <definedName name="w">#REF!</definedName>
    <definedName name="wdfg">#REF!</definedName>
    <definedName name="wl">#REF!</definedName>
    <definedName name="wld">#REF!</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8" hidden="1">{#N/A,#N/A,FALSE,"Chi tiÆt"}</definedName>
    <definedName name="wrn.chi._.tiÆt." localSheetId="9" hidden="1">{#N/A,#N/A,FALSE,"Chi tiÆt"}</definedName>
    <definedName name="wrn.chi._.tiÆt." localSheetId="10" hidden="1">{#N/A,#N/A,FALSE,"Chi tiÆt"}</definedName>
    <definedName name="wrn.chi._.tiÆt." localSheetId="11"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8" hidden="1">{#N/A,#N/A,TRUE,"BT M200 da 10x20"}</definedName>
    <definedName name="wrn.vd." localSheetId="9" hidden="1">{#N/A,#N/A,TRUE,"BT M200 da 10x20"}</definedName>
    <definedName name="wrn.vd." localSheetId="10" hidden="1">{#N/A,#N/A,TRUE,"BT M200 da 10x20"}</definedName>
    <definedName name="wrn.vd." localSheetId="11"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hidden="1">{#N/A,#N/A,TRUE,"BT M200 da 10x20"}</definedName>
    <definedName name="Ws">#REF!</definedName>
    <definedName name="wscf">#REF!</definedName>
    <definedName name="Wss">#REF!</definedName>
    <definedName name="Wst">#REF!</definedName>
    <definedName name="wt">#REF!</definedName>
    <definedName name="www">#REF!</definedName>
    <definedName name="x1_">#REF!</definedName>
    <definedName name="x1pind">#REF!</definedName>
    <definedName name="X1pINDvc">#REF!</definedName>
    <definedName name="x1ping">#REF!</definedName>
    <definedName name="X1pINGvc">#REF!</definedName>
    <definedName name="x1pint">#REF!</definedName>
    <definedName name="x2_">#REF!</definedName>
    <definedName name="xaylap">#REF!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vc">#REF!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 localSheetId="5">#REF!</definedName>
    <definedName name="XINnc" localSheetId="10">#REF!</definedName>
    <definedName name="XINnc">#REF!</definedName>
    <definedName name="xint1p">#REF!</definedName>
    <definedName name="XINvc">#REF!</definedName>
    <definedName name="XINvl" localSheetId="5">#REF!</definedName>
    <definedName name="XINvl" localSheetId="10">#REF!</definedName>
    <definedName name="XINvl">#REF!</definedName>
    <definedName name="xit">#REF!</definedName>
    <definedName name="xit1">#REF!</definedName>
    <definedName name="xit1p">#REF!</definedName>
    <definedName name="xit3p">#REF!</definedName>
    <definedName name="XITvc">#REF!</definedName>
    <definedName name="xl">#REF!</definedName>
    <definedName name="xl0.5x150">#REF!</definedName>
    <definedName name="xl3x250">#REF!</definedName>
    <definedName name="XL3X400">#REF!</definedName>
    <definedName name="xlc">#REF!</definedName>
    <definedName name="xlk">#REF!</definedName>
    <definedName name="xls">#REF!</definedName>
    <definedName name="xmcax">#REF!</definedName>
    <definedName name="xmp40">#REF!</definedName>
    <definedName name="xn">#REF!</definedName>
    <definedName name="xo">#REF!</definedName>
    <definedName name="xoanhapk">#REF!,#REF!</definedName>
    <definedName name="xoanhapl">#REF!,#REF!</definedName>
    <definedName name="xoaxuatk">#REF!</definedName>
    <definedName name="xoaxuatl">#REF!</definedName>
    <definedName name="XUAÁT">#REF!</definedName>
    <definedName name="Xuân">#REF!</definedName>
    <definedName name="xxxs">#REF!</definedName>
    <definedName name="y">#REF!</definedName>
    <definedName name="yyy">#REF!</definedName>
    <definedName name="Z">#REF!</definedName>
    <definedName name="Zip">#REF!</definedName>
    <definedName name="zl">#REF!</definedName>
    <definedName name="Zw">#REF!</definedName>
    <definedName name="ZXD">#REF!</definedName>
    <definedName name="ZYX">#REF!</definedName>
    <definedName name="ZZZ">#REF!</definedName>
    <definedName name="ㅁ1">#REF!</definedName>
    <definedName name="ㅁㅂ">#REF!</definedName>
    <definedName name="손익" hidden="1">#REF!</definedName>
    <definedName name="ㅇ" hidden="1">#REF!</definedName>
    <definedName name="어" hidden="1">#REF!</definedName>
    <definedName name="전">#REF!</definedName>
    <definedName name="주택사업본부">#REF!</definedName>
    <definedName name="철구사업본부">#REF!</definedName>
    <definedName name="ㅏ271" localSheetId="5">#REF!</definedName>
    <definedName name="ㅏ271" localSheetId="10">#REF!</definedName>
    <definedName name="ㅏ271">#REF!</definedName>
  </definedNames>
  <calcPr calcId="124519"/>
</workbook>
</file>

<file path=xl/calcChain.xml><?xml version="1.0" encoding="utf-8"?>
<calcChain xmlns="http://schemas.openxmlformats.org/spreadsheetml/2006/main">
  <c r="E125" i="11"/>
  <c r="E127" s="1"/>
  <c r="C115"/>
  <c r="C106"/>
  <c r="C104"/>
  <c r="E99"/>
  <c r="C99"/>
  <c r="E93"/>
  <c r="C93"/>
  <c r="E87"/>
  <c r="C87"/>
  <c r="E78"/>
  <c r="C78"/>
  <c r="C71"/>
  <c r="E66"/>
  <c r="E71" s="1"/>
  <c r="C60"/>
  <c r="E58"/>
  <c r="E57"/>
  <c r="E56"/>
  <c r="E51" s="1"/>
  <c r="C51" s="1"/>
  <c r="C42"/>
  <c r="E41"/>
  <c r="E59" s="1"/>
  <c r="E36"/>
  <c r="E44" s="1"/>
  <c r="E54" s="1"/>
  <c r="E62" s="1"/>
  <c r="E73" s="1"/>
  <c r="E80" s="1"/>
  <c r="E89" s="1"/>
  <c r="E122" s="1"/>
  <c r="C36"/>
  <c r="C44" s="1"/>
  <c r="C54" s="1"/>
  <c r="C62" s="1"/>
  <c r="C73" s="1"/>
  <c r="C80" s="1"/>
  <c r="C89" s="1"/>
  <c r="C122" s="1"/>
  <c r="E22"/>
  <c r="C22"/>
  <c r="E20"/>
  <c r="E26" s="1"/>
  <c r="E25" s="1"/>
  <c r="C20"/>
  <c r="C26" s="1"/>
  <c r="C25" s="1"/>
  <c r="E19"/>
  <c r="C19"/>
  <c r="E17"/>
  <c r="C17"/>
  <c r="C14"/>
  <c r="C10" s="1"/>
  <c r="E10"/>
  <c r="E7" s="1"/>
  <c r="C7" s="1"/>
  <c r="H23" i="10"/>
  <c r="H22" s="1"/>
  <c r="H21"/>
  <c r="H20"/>
  <c r="H19"/>
  <c r="H18"/>
  <c r="H17"/>
  <c r="G16"/>
  <c r="G24" s="1"/>
  <c r="F16"/>
  <c r="F24" s="1"/>
  <c r="E16"/>
  <c r="E24" s="1"/>
  <c r="D16"/>
  <c r="D24" s="1"/>
  <c r="C16"/>
  <c r="C24" s="1"/>
  <c r="H15"/>
  <c r="H14"/>
  <c r="H13"/>
  <c r="H12"/>
  <c r="H11"/>
  <c r="H10"/>
  <c r="H9"/>
  <c r="H8"/>
  <c r="H16" s="1"/>
  <c r="H24" s="1"/>
  <c r="E90" i="9"/>
  <c r="C90" s="1"/>
  <c r="E80" s="1"/>
  <c r="C80" s="1"/>
  <c r="E63"/>
  <c r="C63"/>
  <c r="E56"/>
  <c r="C56"/>
  <c r="E51"/>
  <c r="C51"/>
  <c r="E44"/>
  <c r="C44" s="1"/>
  <c r="E38" s="1"/>
  <c r="C38" s="1"/>
  <c r="E41" s="1"/>
  <c r="C41" s="1"/>
  <c r="E24"/>
  <c r="C24"/>
  <c r="E13"/>
  <c r="C13"/>
  <c r="E7" s="1"/>
  <c r="C7" s="1"/>
  <c r="E9" s="1"/>
  <c r="E16" s="1"/>
  <c r="C9" s="1"/>
  <c r="C16" s="1"/>
  <c r="C38" i="8"/>
  <c r="C28" s="1"/>
  <c r="E28" s="1"/>
  <c r="E19"/>
  <c r="C19"/>
  <c r="E11"/>
  <c r="C11" s="1"/>
  <c r="E8" i="7"/>
  <c r="D8"/>
  <c r="C8"/>
  <c r="B8"/>
  <c r="E22" i="6" s="1"/>
  <c r="C22" s="1"/>
  <c r="C13"/>
  <c r="E12"/>
  <c r="E13" s="1"/>
  <c r="E8" s="1"/>
  <c r="C8" s="1"/>
  <c r="E10" s="1"/>
  <c r="E17" s="1"/>
  <c r="C10" s="1"/>
  <c r="C17" s="1"/>
  <c r="C95" i="5"/>
  <c r="C94"/>
  <c r="C92"/>
  <c r="F89"/>
  <c r="F88"/>
  <c r="F87" s="1"/>
  <c r="F86"/>
  <c r="E85"/>
  <c r="D85"/>
  <c r="C85"/>
  <c r="F83"/>
  <c r="F95" s="1"/>
  <c r="F82"/>
  <c r="F94" s="1"/>
  <c r="C93" s="1"/>
  <c r="C91" s="1"/>
  <c r="F80"/>
  <c r="F92" s="1"/>
  <c r="E79"/>
  <c r="D79"/>
  <c r="C79"/>
  <c r="E62"/>
  <c r="D62"/>
  <c r="E59"/>
  <c r="D59"/>
  <c r="H58"/>
  <c r="H57"/>
  <c r="H56"/>
  <c r="H55"/>
  <c r="G59" s="1"/>
  <c r="F59" s="1"/>
  <c r="C59" s="1"/>
  <c r="E51"/>
  <c r="E63" s="1"/>
  <c r="D51"/>
  <c r="D63" s="1"/>
  <c r="H49"/>
  <c r="H48"/>
  <c r="H47"/>
  <c r="H46"/>
  <c r="H45"/>
  <c r="G62" s="1"/>
  <c r="F62" s="1"/>
  <c r="C62" s="1"/>
  <c r="H62" s="1"/>
  <c r="H22"/>
  <c r="H21"/>
  <c r="H20"/>
  <c r="H19"/>
  <c r="H18"/>
  <c r="G23" s="1"/>
  <c r="F23" s="1"/>
  <c r="E23" s="1"/>
  <c r="D23" s="1"/>
  <c r="C23" s="1"/>
  <c r="H13"/>
  <c r="H12"/>
  <c r="H11"/>
  <c r="H10"/>
  <c r="H9"/>
  <c r="H8"/>
  <c r="G14" s="1"/>
  <c r="F26" s="1"/>
  <c r="E14" s="1"/>
  <c r="D26" s="1"/>
  <c r="C14" s="1"/>
  <c r="A75" s="1"/>
  <c r="A74" s="1"/>
  <c r="E86" i="4" s="1"/>
  <c r="C86" s="1"/>
  <c r="E81"/>
  <c r="C80"/>
  <c r="C81" s="1"/>
  <c r="E74" s="1"/>
  <c r="C74" s="1"/>
  <c r="E83" s="1"/>
  <c r="C83" s="1"/>
  <c r="C66"/>
  <c r="E65"/>
  <c r="E64"/>
  <c r="E46"/>
  <c r="C46"/>
  <c r="E33"/>
  <c r="C33"/>
  <c r="E26"/>
  <c r="C26"/>
  <c r="E19"/>
  <c r="E28" s="1"/>
  <c r="E36" s="1"/>
  <c r="E17"/>
  <c r="C9"/>
  <c r="C17" s="1"/>
  <c r="C19" s="1"/>
  <c r="C28" s="1"/>
  <c r="C36" s="1"/>
  <c r="E13" i="3"/>
  <c r="C13"/>
  <c r="E8"/>
  <c r="C8"/>
  <c r="D5"/>
  <c r="B5"/>
  <c r="E66" i="4" l="1"/>
  <c r="E58" s="1"/>
  <c r="C58" s="1"/>
  <c r="E63" s="1"/>
  <c r="C63" s="1"/>
  <c r="F85" i="5"/>
  <c r="C123" i="11"/>
  <c r="C125"/>
  <c r="C127" s="1"/>
  <c r="E60"/>
  <c r="E42"/>
  <c r="C110"/>
  <c r="C112" s="1"/>
  <c r="C27" i="5"/>
  <c r="E27"/>
  <c r="G27"/>
  <c r="H7"/>
  <c r="H14" s="1"/>
  <c r="D14"/>
  <c r="F14"/>
  <c r="H17"/>
  <c r="H23" s="1"/>
  <c r="C26"/>
  <c r="E26"/>
  <c r="G26"/>
  <c r="A38"/>
  <c r="F51"/>
  <c r="H54"/>
  <c r="H59" s="1"/>
  <c r="A39"/>
  <c r="H44"/>
  <c r="H51" s="1"/>
  <c r="C51"/>
  <c r="G51"/>
  <c r="F81"/>
  <c r="E20" i="2"/>
  <c r="E24" s="1"/>
  <c r="C20"/>
  <c r="C24" s="1"/>
  <c r="E19"/>
  <c r="C19"/>
  <c r="E16" s="1"/>
  <c r="C16" s="1"/>
  <c r="C120" i="11" l="1"/>
  <c r="C118" s="1"/>
  <c r="C111"/>
  <c r="G63" i="5"/>
  <c r="E30"/>
  <c r="D27"/>
  <c r="H27" s="1"/>
  <c r="F79"/>
  <c r="F93"/>
  <c r="F91" s="1"/>
  <c r="C63"/>
  <c r="F63"/>
  <c r="F27"/>
  <c r="H26"/>
  <c r="H63" l="1"/>
</calcChain>
</file>

<file path=xl/comments1.xml><?xml version="1.0" encoding="utf-8"?>
<comments xmlns="http://schemas.openxmlformats.org/spreadsheetml/2006/main">
  <authors>
    <author>Ms My Huong</author>
  </authors>
  <commentList>
    <comment ref="G79" authorId="0">
      <text>
        <r>
          <rPr>
            <b/>
            <sz val="9"/>
            <color indexed="81"/>
            <rFont val="Tahoma"/>
            <family val="2"/>
          </rPr>
          <t>Ms My Huong:</t>
        </r>
        <r>
          <rPr>
            <sz val="9"/>
            <color indexed="81"/>
            <rFont val="Tahoma"/>
            <family val="2"/>
          </rPr>
          <t xml:space="preserve">
tô trắng ô này</t>
        </r>
      </text>
    </comment>
    <comment ref="G85" authorId="0">
      <text>
        <r>
          <rPr>
            <b/>
            <sz val="9"/>
            <color indexed="81"/>
            <rFont val="Tahoma"/>
            <family val="2"/>
          </rPr>
          <t>Ms My Huong:</t>
        </r>
        <r>
          <rPr>
            <sz val="9"/>
            <color indexed="81"/>
            <rFont val="Tahoma"/>
            <family val="2"/>
          </rPr>
          <t xml:space="preserve">
tô trắng ô này</t>
        </r>
      </text>
    </comment>
    <comment ref="G91" authorId="0">
      <text>
        <r>
          <rPr>
            <b/>
            <sz val="9"/>
            <color indexed="81"/>
            <rFont val="Tahoma"/>
            <family val="2"/>
          </rPr>
          <t>Ms My Huong:</t>
        </r>
        <r>
          <rPr>
            <sz val="9"/>
            <color indexed="81"/>
            <rFont val="Tahoma"/>
            <family val="2"/>
          </rPr>
          <t xml:space="preserve">
tô trắng ô này</t>
        </r>
      </text>
    </comment>
  </commentList>
</comments>
</file>

<file path=xl/sharedStrings.xml><?xml version="1.0" encoding="utf-8"?>
<sst xmlns="http://schemas.openxmlformats.org/spreadsheetml/2006/main" count="868" uniqueCount="578">
  <si>
    <t>THUYẾT MINH BÁO CÁO TÀI CHÍNH</t>
  </si>
  <si>
    <t>Cho kỳ kế toán từ ngày 01/01/2014 đến ngày 30/09/2014</t>
  </si>
  <si>
    <t>(Thuyết minh này là bộ phận không tách rời và được đọc chung với các Báo cáo tài chính đính kèm.)</t>
  </si>
  <si>
    <t xml:space="preserve">I. </t>
  </si>
  <si>
    <t>Đặc điểm hoạt động của doanh nghiệp</t>
  </si>
  <si>
    <t>1.</t>
  </si>
  <si>
    <t>Hình thức sở hữu vốn</t>
  </si>
  <si>
    <t>Công ty Cổ phần Viễn Liên được thành lập theo Giấy phép thành lập Công ty số 223/GP ngày 02 tháng 3 năm 1993 do Uỷ Ban nhân dân thành phố Hồ Chí Minh cấp. Công ty hoạt động theo Giấy chứng nhận đăng ký kinh doanh số 059051 ngày 05 tháng 3 năm 1993, đăng ký thay đổi lần thứ 23 ngày 26 tháng 02 năm 2013 do Sở Kế hoạch đầu tư Thành phố Hồ Chí Minh cấp.</t>
  </si>
  <si>
    <t>-</t>
  </si>
  <si>
    <r>
      <t>Trụ sở chính của Công ty</t>
    </r>
    <r>
      <rPr>
        <sz val="11"/>
        <color indexed="8"/>
        <rFont val="Times New Roman"/>
        <family val="1"/>
      </rPr>
      <t xml:space="preserve"> tại 86 Trần Trọng Cung, phường Tân Thuận Đông, quận 7, TP. Hồ Chí Minh.</t>
    </r>
  </si>
  <si>
    <t>2.</t>
  </si>
  <si>
    <t>Lĩnh vực kinh doanh</t>
  </si>
  <si>
    <t>Kinh doanh bất động sản, xây dựng và dịch vụ.</t>
  </si>
  <si>
    <t>3.</t>
  </si>
  <si>
    <t>Ngành nghề kinh doanh</t>
  </si>
  <si>
    <t>Kinh doanh bất động sản, quyền sử dụng đất thuộc chủ sở hữu, chủ sử dụng hoặc đi thuê. Chi tiết: Kinh doanh bất động sản.  Kinh doanh nhà ở. Cho thuê nhà phục vụ các mục đích kinh doanh (kiốt, trung tâm thương mại). Cho thuê cơ sở hạ tầng.</t>
  </si>
  <si>
    <t>Xây dựng nhà các loại. Chi tiết: Xây dựng công trình dân dụng.</t>
  </si>
  <si>
    <t>Hoạt động kiến trúc và tư vấn kỹ thuật có liên quan. Chi tiết: Thiết kế công trình thông tin liên lạc và bưu chính viễn thông (trạm đài thu phát, hệ thống cáp, cột anten). Tư vấn lập dự án đầu tư, lập báo cáo kinh tế kỹ thuật (trừ tư vấn tài chính, kế toán). Tư vấn đấu thầu. Thẩm định thiết kế kỹ thuật công trình viễn thông và tin học. Kiểm định chất lượng công trình xây dựng, bưu chính viễn thông.</t>
  </si>
  <si>
    <t>Lắp đặt hệ thống cấp, thoát nước, lò sưởi và điều hòa không khí.</t>
  </si>
  <si>
    <t>Lắp đặt hệ thống Xây dựng khác. Chi tiết: Lắp đặt hệ thống điện lạnh dân dụng và công nghiệp.</t>
  </si>
  <si>
    <t>Xây dựng công trình kỹ thuật dân dụng khác. Chi tiết: Xây dựng công trình công nghiệp.</t>
  </si>
  <si>
    <t>Xây dựng công trình đường sắt và đường bộ. Chi tiết: Xây lắp công trình đường bộ.</t>
  </si>
  <si>
    <t>Xây dựng công trình công ích. Chi tiết: Xây lắp công trình bưu chính viễn thông.</t>
  </si>
  <si>
    <t>Lắp đặt hệ thống điện.</t>
  </si>
  <si>
    <t>Sửa chữa thiết bị liên lạc. Chi tiết: Sửa chữa, bảo trì các thiết bị bưu chính viễn thông.</t>
  </si>
  <si>
    <t>Đại lý, môi giới đấu giá. Chi tiết: Đại lý kinh doanh thiết bị bưu chính viễn thông. Đại lý dịch vụ bưu chính, viễn thông.</t>
  </si>
  <si>
    <t>Bán buôn đồ dùng khác cho gia đình. Chi tiết: Mua bán hàng điện lạnh. Bán buôn sách, báo, tạp chí, văn phòng phẩm (có nội dung được phép lưu hành).</t>
  </si>
  <si>
    <t>Bán buôn thiết bị và linh kiện điện tử, viễn thông. Chi tiết: Mua bán thiết bị đầu cuối viễn thông; cáp, thiết bị viễn thông.</t>
  </si>
  <si>
    <t>Sửa chữa thiết bị, đồ dùng gia đình. Chi tiết: Sửa chữa, bảo trì các thiết bị điện lạnh.</t>
  </si>
  <si>
    <t>Hoạt động viễn thông có dây. Chi tiết: Cung cấp dịch vụ internet (ISP)</t>
  </si>
  <si>
    <t>Quảng cáo. Chi tiết: Dịch vụ quảng cáo thương mại. Dịch vụ tiếp thị.</t>
  </si>
  <si>
    <t>Trồng rừng và chăm sóc rừng. Chi tiết: Trồng rừng.</t>
  </si>
  <si>
    <t>Dịch vụ lưu trú ngắn ngày. Chi tiết: Kinh doanh khách sạn (không hoạt động tại trụ sở).</t>
  </si>
  <si>
    <t>II.</t>
  </si>
  <si>
    <t>Kỳ kế toán, đơn vị tiền tệ sử dụng trong ghi chép kế toán</t>
  </si>
  <si>
    <r>
      <t xml:space="preserve">Kỳ kế toán năm : </t>
    </r>
    <r>
      <rPr>
        <sz val="11"/>
        <color indexed="8"/>
        <rFont val="Times New Roman"/>
        <family val="1"/>
      </rPr>
      <t>bắt đầu từ ngày 01/01/2014 đến 31/12/2014</t>
    </r>
  </si>
  <si>
    <r>
      <t xml:space="preserve">Đơn vị tiền tệ sử dụng trong ghi chép kế toán : </t>
    </r>
    <r>
      <rPr>
        <sz val="11"/>
        <color indexed="8"/>
        <rFont val="Times New Roman"/>
        <family val="1"/>
      </rPr>
      <t>đồng Việt Nam (VND)</t>
    </r>
  </si>
  <si>
    <t>III.</t>
  </si>
  <si>
    <t>Chuẩn mực và chế độ kế toán áp dụng</t>
  </si>
  <si>
    <t>Chế độ kế toán áp dụng</t>
  </si>
  <si>
    <t>Công ty áp dụng chế độ kế toán doanh nghiệp ban hành theo Quyết định 15/2006/QĐ-BTC ngày 20/03/2006 và Thông tư 244/2009/TT0-BTC ngày 31/12/2009 của Bộ Trưởng Bộ Tài chính và các Thông tư, văn bản hướng dẫn bổ sung.</t>
  </si>
  <si>
    <t>Tuyên bố về việc tuân thủ Chuẩn mực kế toán và Chế độ kế toán</t>
  </si>
  <si>
    <t>Công ty đã áp dụng Chuẩn mực kế toán Việt Nam và các văn bản hướng dẫn Chuẩn mực do Nhà nước đã ban hành. Các báo cáo tài chính được lập và trình bày theo đúng quy định của chuẩn mực, thông tư hướng dẫn thực hiện chuẩn mực và Chế độ kế toán hiện hành đang áp dụng.</t>
  </si>
  <si>
    <t>Hình thức kế toán áp dụng</t>
  </si>
  <si>
    <t>Công ty áp dụng hình thức sổ kế toán : Nhật ký chung trên máy vi tính</t>
  </si>
  <si>
    <t>Ngôn ngữ sử dụng trong ghi chép kế toán :  tiếng Việt Nam</t>
  </si>
  <si>
    <t>IV.</t>
  </si>
  <si>
    <t>Các chính sách kế toán áp dụng</t>
  </si>
  <si>
    <t>Nguyên tắc ghi nhận các khoản tiền và các khoản tương đương tiền :</t>
  </si>
  <si>
    <t>Các nghiệp vụ kinh tế được ghi nhận bằng đồng Việt Nam (VND)</t>
  </si>
  <si>
    <t>Các nghiệp vụ kinh tế phát sinh bằng ngoại tệ khác đồng Việt Nam được quy đổi ra đồng Việt Nam theo tỷ giá giao dịch thực tế tại thời điểm phát sinh nghiệp vụ. Chênh lệch tỷ giá thực tế phát sinh trong kỳ của các khoản mục tiền tệ có gốc ngoại tệ tại thời điểm phát sinh được hạch toán theo tỷ giá giao dịch thực tế của ngân hàng thương mại nơi doanh nghiệp mở tài khoản và được hạch toán vào doanh thu hoặc chi phí tài chính trong năm tài chính.</t>
  </si>
  <si>
    <t xml:space="preserve">Tại thời điểm cuối năm, các khoản mục tiền tệ có gốc ngoại tệ được quy đổi ra đồng Việt Nam theo tỷ giá mua vào của Ngân hàng thương mại nơi doanh nghiệp mở tài khoản công bố tại thời điểm lập báo cáo tài chính. </t>
  </si>
  <si>
    <t>Chênh lệch tỷ giá do đánh giá lại số dư các khoản mục tiền tệ có gốc ngoại tệ tại thời điểm cuối năm được hạch toán bù trừ chênh lệch tăng, giảm, số còn lại được kết chuyển vào doanh thu hoặc chi phí tài chính trong năm tài chính và không phân phối lợi nhuận trên chênh lệch tỷ giá do đánh giá lại số dư cuối kỳ này.</t>
  </si>
  <si>
    <t>Các khoản tương đương tiền là các khoản đầu tư ngắn hạn không quá 3 tháng có khả năng chuyển đổi dễ dàng thành tiền và không có nhiều rủi ro trong chuyển đổi thành tiền kể từ ngày mua khoản đầu tư đó tại thời điểm báo cáo.</t>
  </si>
  <si>
    <t>Nguyên tắc ghi nhận hàng tồn kho</t>
  </si>
  <si>
    <t>Hàng tồn kho được tính theo giá gốc.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</si>
  <si>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</si>
  <si>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t>Hàng tồn kho được hạch toán theo phương pháp kê khai thường xuyên</t>
  </si>
  <si>
    <t xml:space="preserve">Dự phòng giảm giá hàng tồn kho được lập vào thời điểm cuối năm là số chênh lệch giữa giá gốc của hàng tồn kho lớn hơn giá trị thuần có thể thực hiện được của chúng. </t>
  </si>
  <si>
    <t>Nguyên tắc ghi nhận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</si>
  <si>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lũy kế và giá trị còn lại.</t>
  </si>
  <si>
    <t>Tài sản cố định thuê tài chính: Nguyên giá của tài sản cố định thuê tài chính được ghi nhận bằng giá trị hợp lý của tài sản thuê hoặc là giá trị hiện tại của khoản thanh toán tiền thuê tối thiểu (trường hợp giá trị hợp lý cao hơn giá trị hiện tại của khoản thanh toán tiền thuê tối thiểu) cộng với các chi phí trực tiếp phát sinh ban đầu liên quan đến hoạt động thuê tài chính. Trong năm 2013, công ty không phát sinh các nghiệp vụ liên quan đến tài sản cố định thuê tài chính.</t>
  </si>
  <si>
    <t>Khấu hao được trích theo phương pháp đường thẳng. Thời gian khấu hao được tính theo qui định tại Thông tư 45/2013/TT-BTC ngày 25 tháng 04 năm 2013 của Bộ Tài chính về Hướng dẫn chế độ quản lý, sử dụng và trích khấu hao Tài sản cố định</t>
  </si>
  <si>
    <t>4.</t>
  </si>
  <si>
    <t>Nguyên tắc ghi nhận và khấu hao bất động sản đầu tư</t>
  </si>
  <si>
    <t>Bất động sản đầu tư được ghi nhận theo giá gốc. Trong quá trình nắm giữ chờ tăng giá hoặc cho thuê hoạt động, bất động sản đầu tư được ghi nhận theo nguyên giá, hao mòn lũy kế và giá trị còn lại.</t>
  </si>
  <si>
    <t>Bất động sản đầu tư được tính trích khấu hao như tài sản cố định của công ty.</t>
  </si>
  <si>
    <t>5.</t>
  </si>
  <si>
    <t>Nguyên tắc ghi nhận các khoản đầu tư tài chính</t>
  </si>
  <si>
    <t>Các 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chia khác (ngoài lợi nhuận thuần) được coi là phần thu hồi các khoản đầu tư và được ghi nhận là khoản giảm trừ giá gốc đầu tư.</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</si>
  <si>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kinh doanh của công ty phản ánh khoản thu nhập được chia từ lợi nhuận thuần lũy kế của Công ty liên doanh phát sinh sau khi góp vốn liên doanh.</t>
  </si>
  <si>
    <t xml:space="preserve">Hoạt động liên doanh theo hình thức hoạt động kinh doanh đồng kiểm soát và tài sản đồng kiểm soát được công ty áp dụng nguyên tắc kế toán chung như với các hoạt động kinh doanh thông thường khác. Trong đó: </t>
  </si>
  <si>
    <t>+</t>
  </si>
  <si>
    <t>Công ty theo dõi riêng các khoản thu nhập, chi phí liên quan đến hoạt động liên doanh và thực hiện phân bổ cho các bên trong liên doanh theo hợp đồng liên doanh;</t>
  </si>
  <si>
    <t>Công ty theo dõi riêng tài sản góp vốn liên doanh, phần vốn góp vào tài sản đồng kiểm soát và các khoản công nợ chung, công nợ riêng phát sinh từ hoạt động liên doanh.</t>
  </si>
  <si>
    <t xml:space="preserve">Các khoản đầu tư chứng khoán ngắn hạn, đầu tư ngắn hạn, dài hạn khác được kế toán theo phương pháp giá gốc. Khi giá trị thuần có thể thực hiện được của chứng khoán đầu tư ngắn hạn giảm xuống thấp hơn giá gốc công ty lập dự phòng giảm giá chứng khoán đầu tư ngắn hạn. </t>
  </si>
  <si>
    <t>Các khoản đầu tư chứng khoán ngắn hạn, đầu tư ngắn hạn, dài hạn khác tại thời điểm lập báo cáo, nếu:</t>
  </si>
  <si>
    <t>Có thời hạn thu hồi hoặc đáo hạn không quá 3 tháng kể từ ngày mua khoản đầu tư đó được coi là " tương đương tiền"</t>
  </si>
  <si>
    <t>Có thời hạn thu hồi vốn dưới 1 năm được phân loại là tài sản ngắn hạn</t>
  </si>
  <si>
    <t>Có thời hạn thu hồi vốn trên 1 năm được phân loại là tài sản dài hạn</t>
  </si>
  <si>
    <t>Phương pháp lập dự phòng giảm giá đầu tư ngắn hạn, dài hạn: Công ty lập dự phòng giảm giá đầu tư ngắn hạn, dài hạn trên cơ sở lập bổ sung (hay hoàn nhập) theo số chênh lệch lớn hơn (hoặc nhỏ hơn) số dự phòng đã lập năm trước còn lại đang ghi sổ kế toán.</t>
  </si>
  <si>
    <t>Trong năm 2013, công ty chỉ phát sinh khoản đầu tư tài chính theo hình thức tiền gửi có kỳ hạn. Đến thời điểm khóa sổ lập báo cáo tài chính, khoản đầu tư này có thời gian đáo hạn trên 3 tháng nên được trình bày ở  khoản đầu tư ngắn hạn và không phát sinh việc trích lập dự phòng giảm giá đầu tư.</t>
  </si>
  <si>
    <t>Xem lại ghi nhận ở đâu</t>
  </si>
  <si>
    <t>6.</t>
  </si>
  <si>
    <t>Nguyên tắc ghi nhận và vốn hoá các khoản chi phí đi vay</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</si>
  <si>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</si>
  <si>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Chi phí đi vay liên quan trực tiếp đến việc đầu tư xây dựng hoặc sản xuất tài sản dở dang được tính vào giá trị của tài sản đó (được vốn hóa), bao gồm các khoản lãi tiền vay, phân bổ các khoản chiết khấu hoặc phụ trội khi phát hành trái phiếu, các khoản chi phí phụ phát sinh liên quan tới quá trình làm thủ tục vay.</t>
  </si>
  <si>
    <t>7.</t>
  </si>
  <si>
    <t>Nguyên tắc ghi nhận và vốn hoá các khoản chi phí khác</t>
  </si>
  <si>
    <t>a.</t>
  </si>
  <si>
    <t>Chi phí trả trước</t>
  </si>
  <si>
    <t>Các chi phí trả trước chỉ liên quan đến chi phí sản xuất kinh doanh năm tài chính hiện tại được ghi nhận là chi phí trả trước ngắn hạn và được tính vào chi phí sản xuất kinh doanh trong năm tài chính.</t>
  </si>
  <si>
    <t>Chi phí trả trước dài hạn được phân bổ dần vào chi phí sản xuất kinh doanh theo phương pháp đường thẳng.</t>
  </si>
  <si>
    <t>Việc tính và phân bổ chi phí trả trước dài hạn vào chi phí sản xuất kinh doanh từng kỳ hạch toán được căn cứ vào tính chất, mức độ từng loại chi phí để chọn phương pháp và tiêu thức phân bổ hợp lý.</t>
  </si>
  <si>
    <t>Chi phí khác</t>
  </si>
  <si>
    <t xml:space="preserve">Chi phí khác được vốn hoá là những khoản chi phí bao gồm: Chi phí thành lập doanh nghiệp, chi phí đào tạo nhân viên, chi phí quảng cáo phát sinh trong giai đoạn trước hoạt động của doanh nghiệp mới thành lập, chi phí cho giai đoạn nghiên cứu, chi phí chuyển dịch địa điểm được hoãn lại để phân bổ dần vào chi phí sản xuất, kinh doanh trong thời gian tối đa không quá 3 năm theo quy định của Chuẩn mực kế toán số 04 "Tài sản cố định vô hình"; lợi thế thương mại... </t>
  </si>
  <si>
    <t>8.</t>
  </si>
  <si>
    <t>Nguyên tắc ghi nhận chi phí phải trả</t>
  </si>
  <si>
    <t>Các khoản chi phí thực tế chưa phát sinh nhưng được ước tính để ghi nhận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</si>
  <si>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9.</t>
  </si>
  <si>
    <t>Nguyên tắc và phương pháp ghi nhận các khoản dự phòng phải trả</t>
  </si>
  <si>
    <t>Nguyên tắc ghi nhận dự phòng phải trả:</t>
  </si>
  <si>
    <t>Các khoản dự phòng phải trả được ghi nhận khi thoả mãn các điều kiện quy định trong Chuẩn mực kế toán số 18 "Các khoản dự phòng, tài sản và nợ tiềm tàng".</t>
  </si>
  <si>
    <t>Phương pháp ghi nhận dự phòng phải trả:</t>
  </si>
  <si>
    <t>Các khoản dự phòng phải trả được lập thêm (hoặc hoàn nhập) theo số chênh lệch lớn hơn (hoặc nhỏ hơn) giữa số dự phòng phải trả phải lập năm nay so với số dự phòng phải trả đã lập năm trước chưa sử dụng đang ghi trên sổ kế toán.</t>
  </si>
  <si>
    <t>10.</t>
  </si>
  <si>
    <t>Nguyên tắc ghi nhận vốn chủ sở hữu :</t>
  </si>
  <si>
    <t>Nguyên tắc ghi nhận vốn đầu tư của chủ sở hữu, thặng dư vốn cổ phần, vốn khác của chủ sở hữu:</t>
  </si>
  <si>
    <t>Vốn đầu tư của chủ sở hữu: được ghi nhận theo số vốn thực góp của chủ sở hữu;</t>
  </si>
  <si>
    <t>Thặng dư vốn cổ phần: được ghi nhận theo số chênh lệch lớn hơn (hoặc nhỏ hơn) giữa giá thực tế phát hành và mệnh giá cổ phiếu ở các công ty cổ phần khi phát hành cổ phiếu lần đầu, phát hành bổ sung hoặc tái phát hành cổ phiếu quỹ;</t>
  </si>
  <si>
    <t>Vốn khác của chủ sở hữu: được ghi theo giá trị còn lại giữa giá trị hợp lý của các tài sản mà công ty được các tổ chức, cá nhân khác tặng, biếu, sau khi trừ (-) khoản thuế phải nộp (nếu có) liên quan đến các tài sản được tặng, biếu này.</t>
  </si>
  <si>
    <t>b.</t>
  </si>
  <si>
    <t>Nguyên tắc ghi nhận chênh lệch đánh giá lại tài sản:</t>
  </si>
  <si>
    <t>Tại công ty không phát sinh nghiệp vụ đánh giá lại tài sản.</t>
  </si>
  <si>
    <t>c.</t>
  </si>
  <si>
    <t>Nguyên tắc ghi nhận các khoản chênh lệch tỷ giá hối đoái:</t>
  </si>
  <si>
    <t>Việc ghi nhận, đánh giá, xử lý các khoản chênh lệch tỷ giá hối đoái trong công ty năm 2013 được thực hiện theo quy định của Thông tư 179/TT-BTC ngày 24/10/2012 do Bộ Tài Chính ban hành.</t>
  </si>
  <si>
    <t>d.</t>
  </si>
  <si>
    <t>Nguyên tắc ghi nhận lợi nhuận chưa phân phối:</t>
  </si>
  <si>
    <t>Lợi nhuận sau thuế chưa phân phối phản ánh trên Bảng Cân đối kế toán là số lợi nhuận (lãi hoặc lỗ) từ các hoạt động của doanh nghiệp sau khi trừ (-) chi phí thuế TNDN của năm nay và các khoản điều chỉnh do áp dụng hồi tố thay đổi chính sách kế toán và điều chỉnh hồi tố sai sót trọng yếu của các năm trước.</t>
  </si>
  <si>
    <t>11.</t>
  </si>
  <si>
    <t>Nguyên tắc và phương pháp ghi nhận doanh thu :</t>
  </si>
  <si>
    <t>Doanh thu bán hàng:</t>
  </si>
  <si>
    <t>Doanh thu bán hàng được ghi nhận khi thỏa mãn các điều kiện ghi nhận doanh thu bán hàng quy định tại Chuẩn mực kế toán số 14 "Doanh thu và thu nhập khác" như:</t>
  </si>
  <si>
    <t>Phần lớn rủi ro và lợi ích gắn liền với quyền sở hữu sản phẩm hoặc hàng hóa đã được chuyển giao cho người mua.</t>
  </si>
  <si>
    <t>Công ty không còn nắm giữ quyền quản lý hàng hóa như người sở hữu hàng hóa hoặc quyền kiểm soát hàng hóa.</t>
  </si>
  <si>
    <t>Doanh thu được xác định tương đối chắc chắn.</t>
  </si>
  <si>
    <t>Công ty thu được hoặc sẽ thu được lợi ích kinh tế từ giao dịch bán hàng.</t>
  </si>
  <si>
    <t>Xác định được chi phí liên quan đến giao dịch bán hàng.</t>
  </si>
  <si>
    <t>Doanh thu bán hàng được xác định theo giá trị hợp lý của các khoản tiền đã thu hoặc sẽ thu được theo nguyên tắc kế toán dồn tích. Các khoản nhận trước của khách hàng không ghi nhận là doanh thu trong kỳ. Trường hợp bán hàng trả chậm thì phần lãi trả chậm được hoãn lại ở khoản mục "Doanh thu chưa thực hiện" và sẽ ghi nhận vào doanh thu hoạt động tài chính khi đến hạn thu được khoản tiền lãi này.</t>
  </si>
  <si>
    <t>Doanh thu cung cấp dịch vụ:</t>
  </si>
  <si>
    <t>Doanh thu cung cấp dịch vụ được ghi nhận khi thỏa mãn các điều kiện ghi nhận doanh thu cung cấp dịch vụ quy định tại Chuẩn mực kế toán số 14 "Doanh thu và thu nhập khác" như:</t>
  </si>
  <si>
    <t>Doanh thu được xác định tương đối chắc chắn;</t>
  </si>
  <si>
    <t>Có khả năng thu được lợi ích kinh tế từ giao dịch cung cấp dịch vụ đó;</t>
  </si>
  <si>
    <t>Xác định được phần công việc đã hoàn thành vào ngày lập Bảng cân đối kế toán;</t>
  </si>
  <si>
    <t>Xác định được chi phí phát sinh cho giao dịch và chi phí để hoàn thành giao dịch cung cấp dịch vụ đó</t>
  </si>
  <si>
    <t>Phần công việc cung cấp dịch vụ đã hoàn thành được xác định theo phương pháp đánh giá tỷ lệ công việc hoàn thành.</t>
  </si>
  <si>
    <t>Doanh thu hoạt động tài chính:</t>
  </si>
  <si>
    <t>Doanh thu hoạt động tài chính bao gồm doanh thu phát sinh từ tiền lãi, tiền bản quyền, cổ tức, lợi nhuận được chia và các khoản doanh thu hoạt động tài chính khác được ghi nhận khi thỏa mãn đồng thời hai (2) điều kiện sau:</t>
  </si>
  <si>
    <t>Có khả năng thu được lợi ích kinh tế từ giao dịch đó;</t>
  </si>
  <si>
    <t>Cổ tức, lợi nhuận được chia được ghi nhận khi Công ty được quyền nhận cổ tức hoặc được quyền nhận lợi nhuận từ việc góp vốn.</t>
  </si>
  <si>
    <t>Doanh thu hợp đồng xây dựng:</t>
  </si>
  <si>
    <t>Phần công việc hoàn thành của hợp đồng xây dựng làm cơ sở xác định doanh thu được xác định theo phương pháp đánh giá phần công việc đã hoàn thành/ hoặc theo phương pháp tỷ lệ phần trăm (%) giữa khối lượng xây lắp đã hoàn thành so với tổng khối lượng xây lắp phải hoàn thành của hợp đồng.</t>
  </si>
  <si>
    <t>12.</t>
  </si>
  <si>
    <t>Nguyên tắc và phương pháp ghi nhận chi phí tài chính</t>
  </si>
  <si>
    <t>Các khoản chi phí được ghi nhận vào chi phí tài chính gồm:</t>
  </si>
  <si>
    <t>Chi phí hoặc các khoản lỗ liên quan đến các hoạt động đầu tư tài chính;</t>
  </si>
  <si>
    <t>Chi phí cho vay và đi vay vốn;</t>
  </si>
  <si>
    <t>Các khoản lỗ do thay đổi tỷ giá hối đoái của các nghiệp vụ phát sinh liên quan đến ngoại tệ;</t>
  </si>
  <si>
    <t>Dự phòng giảm giá đầu tư chứng khoán.</t>
  </si>
  <si>
    <t>Các khoản trên được ghi nhận theo tổng số phát sinh trong kỳ, không bù trừ với doanh thu hoạt động tài chính.</t>
  </si>
  <si>
    <t>13.</t>
  </si>
  <si>
    <t>Nguyên tắc và phương pháp ghi nhận chi phí thuế thu nhập doanh nghiệp hiện hành, chi phí thuế thu nhập doanh nghiệp hoãn lại:</t>
  </si>
  <si>
    <t>Chi phí thuế thu nhập doanh nghiệp hiện hành được xác định trên cơ sở thu nhập chịu thuế và thuế suất thuế thu nhập doanh nghiệp trong năm hiện hành.</t>
  </si>
  <si>
    <t>Chi phí thuế thu nhập doanh nghiệp hoãn lại được xác định trên cơ sở số chênh lệch tạm thời được khấu trừ, số chênh lệch tạm thời chịu thuế và thuế suất thuế thu nhập doanh nghiệp.</t>
  </si>
  <si>
    <t>Không bù trừ chi phí thuế thu nhập doanh nghiệp hiện hành với chi phí thuế thu nhập doanh nghiệp hoãn lại.</t>
  </si>
  <si>
    <t>14.</t>
  </si>
  <si>
    <t>Các nghiệp vụ dự phòng rủi ro hối đoái</t>
  </si>
  <si>
    <t xml:space="preserve">Các khoản mục tiền tệ có gốc ngoại tệ cuối kỳ được đánh giá lại theo tỷ giá giao dịch của ngân hàng thương mại cổ phần giao dịch nhiều nhất với Công ty; tỷ giá bình quân các ngân hàng giao dịch hoặc tỷ giá giao dịch bình quân liên ngân hàng do Ngân hàng Nhà nước Việt Nam công bố tại thời điểm cuối kỳ. </t>
  </si>
  <si>
    <t>Trong năm, Công ty chưa sử dụng bất cứ công cụ nào để dự phòng rủi ro hối đoái.</t>
  </si>
  <si>
    <t>15.</t>
  </si>
  <si>
    <t>Các nguyên tắc và phương pháp kế toán khác</t>
  </si>
  <si>
    <t>Nguyên tắc ghi nhận các khoản phải thu thương mại và phải thu khác</t>
  </si>
  <si>
    <t>Nguyên tắc ghi nhận:</t>
  </si>
  <si>
    <t>Các khoản phải thu khách hàng, khoản trả trước cho người bán, phải thu nội bộ và các khoản phải thu khác tại thời điểm báo cáo, nếu:</t>
  </si>
  <si>
    <t>Có thời hạn thu hồi hoặc thanh toán dưới 1 năm được phân loại là tài sản ngắn hạn.</t>
  </si>
  <si>
    <t>Có thời hạn thu hồi hoặc thanh toán trên 1 năm được phân loại là tài sản dài hạn.</t>
  </si>
  <si>
    <t>Lập dự phòng phải thu khó đòi:</t>
  </si>
  <si>
    <t>Dự phòng nợ phải thu khó đòi thể hiện phần giá trị dự kiến bị tổn thất của các khoản nợ phải thu có khả năng không được khách hàng thanh toán tại thời điểm lập Báo cáo tài chính. Việc trích lập, hoàn nhập, xử lý các khoản dự phòng được áp dụng theo hướng dẫn tại Thông tư 228/2009/TT-BTC ngày 07/12/2009 do Bộ Tài Chính ban hành.</t>
  </si>
  <si>
    <t>Nguyên tắc ghi nhận các khoản phải trả thương mại và phải trả khác</t>
  </si>
  <si>
    <t>Các khoản phải trả người bán, phải trả nội bộ, phải trả khác, khoản vay tại thời điểm báo cáo, nếu:</t>
  </si>
  <si>
    <t>Có thời hạn thu hồi hoặc thanh toán dưới 1 năm được phân loại là nợ ngắn hạn.</t>
  </si>
  <si>
    <t>Có thời hạn thu hồi hoặc thanh toán trên 1 năm được phân loại là nợ dài hạn.</t>
  </si>
  <si>
    <t>Thuế thu nhập hoãn lại (nếu có) được phân loại là nợ dài hạn.</t>
  </si>
  <si>
    <t>ĐVT : VND</t>
  </si>
  <si>
    <t>V.</t>
  </si>
  <si>
    <t>Thông tin bổ sung cho các khoản mục trình bày trong Bảng Cân đối kế toán</t>
  </si>
  <si>
    <t>Tiền và các khoản tương đương tiền</t>
  </si>
  <si>
    <t>Số cuối kỳ</t>
  </si>
  <si>
    <t>Số đầu năm</t>
  </si>
  <si>
    <t xml:space="preserve">Tiền mặt tại quỹ </t>
  </si>
  <si>
    <t xml:space="preserve">Tiền gửi ngân hàng </t>
  </si>
  <si>
    <t xml:space="preserve"> - Ngân hàng TMCP Á Châu</t>
  </si>
  <si>
    <t xml:space="preserve"> - Ngân hàng TMCP Đầu Tư Và Phát Triển Việt Nam - PGD Phú Quốc</t>
  </si>
  <si>
    <t xml:space="preserve"> - Ngân hàng TMCP Việt Nam Thịnh Vượng (VP Bank)- Chi nhánh Sài Gòn</t>
  </si>
  <si>
    <t xml:space="preserve"> - Ngân hàng TMCP Hàng Hải VN-CN HCM - VND</t>
  </si>
  <si>
    <t xml:space="preserve"> - Ngân hàng TMCP Ngoại Thương Việt Nam - CN Nam Sài Gòn</t>
  </si>
  <si>
    <t xml:space="preserve"> - Ngân hàng khác </t>
  </si>
  <si>
    <t>Tiền đang chuyển</t>
  </si>
  <si>
    <t>Các khoản tương đương tiền</t>
  </si>
  <si>
    <t>Tổng</t>
  </si>
  <si>
    <t>Các khoản đầu tư tài chính ngắn hạn</t>
  </si>
  <si>
    <t>Đầu tư ngắn hạn</t>
  </si>
  <si>
    <t>- Đầu tư chứng khoán ngắn hạn (a)</t>
  </si>
  <si>
    <t>- Đầu tư ngắn hạn khác (b)</t>
  </si>
  <si>
    <t>Dự phòng giảm giá đầu tư chứng khoán ngắn hạn</t>
  </si>
  <si>
    <t>(a): Chi tiết đầu tư chứng khoán ngắn hạn:</t>
  </si>
  <si>
    <t>Đối tượng</t>
  </si>
  <si>
    <t>Số lượng cổ phiếu</t>
  </si>
  <si>
    <t>Số tiền</t>
  </si>
  <si>
    <t xml:space="preserve">Ngân hàng TMCP XNK Việt Nam (EIB) </t>
  </si>
  <si>
    <t>Cộng</t>
  </si>
  <si>
    <t xml:space="preserve">(b):  Chi tiết số dư đầu tư ngắn hạn khác </t>
  </si>
  <si>
    <t>Ông Nguyễn Văn Dỡn (@)</t>
  </si>
  <si>
    <t xml:space="preserve">Cộng </t>
  </si>
  <si>
    <t>@: Cho Ông Nguyễn Văn Dỡn (không phải thành viên của Công ty) vay theo Phu lục hợp đồng 05-14/PL.HĐTD, lãi suất cho vay 14%/năm</t>
  </si>
  <si>
    <t>Các khoản phải thu ngắn hạn</t>
  </si>
  <si>
    <t xml:space="preserve">a. Phải thu của khách hàng </t>
  </si>
  <si>
    <t xml:space="preserve">b. Trả trước cho người bán </t>
  </si>
  <si>
    <t xml:space="preserve">c. Phải thu nội bộ </t>
  </si>
  <si>
    <t>d. Phải thu theo tiến độ kế hoạch hợp đồng xây dựng</t>
  </si>
  <si>
    <t xml:space="preserve">e. Phải thu khác </t>
  </si>
  <si>
    <t xml:space="preserve">     - Phải thu khác</t>
  </si>
  <si>
    <t xml:space="preserve">     - Kinh phí công đoàn</t>
  </si>
  <si>
    <t xml:space="preserve">     - Bảo hiểm xã hội</t>
  </si>
  <si>
    <t xml:space="preserve">     - Bảo hiểm y tế </t>
  </si>
  <si>
    <t xml:space="preserve">     - Doanh thu chưa thực hiện</t>
  </si>
  <si>
    <t xml:space="preserve">     - Phải trả khác (số dư nợ)</t>
  </si>
  <si>
    <t>f. Dự phòng phải thu khó đòi</t>
  </si>
  <si>
    <t xml:space="preserve">Tổng </t>
  </si>
  <si>
    <t>Chi tiết khoản phải thu của khách hàng:</t>
  </si>
  <si>
    <t>Công ty điện thoại Đông thành phố</t>
  </si>
  <si>
    <t>Công ty điện thoại Tây thành phố</t>
  </si>
  <si>
    <t>Công ty điện lực Thủ Đức</t>
  </si>
  <si>
    <t>Công ty Cổ phần Viễn thông FPT</t>
  </si>
  <si>
    <t>Công ty TNHH Phát triển Phú Mỹ Hưng</t>
  </si>
  <si>
    <t>Các khách hàng khác</t>
  </si>
  <si>
    <t>Chi tiết khoản trả trước người bán:</t>
  </si>
  <si>
    <t>Công ty CP Đầu Tư XD Kiến Việt  (*)</t>
  </si>
  <si>
    <t>Công ty CP Sữa Chữa Tàu Biển Phước Lộc</t>
  </si>
  <si>
    <t>Công ty CP Phan Thuỳ</t>
  </si>
  <si>
    <t>Công ty CP VL ĐiỆN &amp; VT SAM CƯỜNG</t>
  </si>
  <si>
    <t>(*) Là tiền ứng trước hợp đồng số 12/HĐKT-KV09 ngày 30/11/2009 về tư vấn, quản lý, giám sát về công tác đền bù, di dời, giải tỏa mặt bằng khu vực đầu tư xây dựng dự án khu biệt thự biển cao cấp Hàm Ninh - Phú Quốc.</t>
  </si>
  <si>
    <t>Chi tiết khoản phải thu khác:</t>
  </si>
  <si>
    <t>Lãi phải thu Bà Nguyễn Thị Kim Hằng</t>
  </si>
  <si>
    <t>Lãi phải thu Ông Nguyễn Văn Dỡn</t>
  </si>
  <si>
    <t>Phải thu Công ty Yến Linh (đã lập dự phòng phải thu khó đòi)</t>
  </si>
  <si>
    <t>Thuế TNCN phải thu lại</t>
  </si>
  <si>
    <t xml:space="preserve">Phải thu Lê Mộng Huyền </t>
  </si>
  <si>
    <t>Huỳnh Phan Thanh Vũ</t>
  </si>
  <si>
    <t>Thuế môn bài năm 2014 nộp trong năm 2013</t>
  </si>
  <si>
    <t xml:space="preserve">Phạm Đình Dũng </t>
  </si>
  <si>
    <t>Phải thu khác</t>
  </si>
  <si>
    <t>Hàng tồn kho</t>
  </si>
  <si>
    <t>- Hàng mua đang đi đường</t>
  </si>
  <si>
    <t>- Nguyên liệu, vật liệu tồn kho</t>
  </si>
  <si>
    <t>- Công cụ dụng cụ</t>
  </si>
  <si>
    <t>- Chi phí sản xuất kinh doanh dở dang (*)</t>
  </si>
  <si>
    <t>- Thành phẩm</t>
  </si>
  <si>
    <t>- Hàng hóa</t>
  </si>
  <si>
    <t>- Hàng gởi bán</t>
  </si>
  <si>
    <t xml:space="preserve">- Hàng hóa kho bảo thuế </t>
  </si>
  <si>
    <t>- Hàng hóa bất động sản</t>
  </si>
  <si>
    <t>- Giá trị ghi sổ của hàng tồn kho dùng để thế chấp, cầm cố, đảm bảo các khoản nợ phải trả : 0</t>
  </si>
  <si>
    <t>- Giá trị hoàn nhập dự phòng giảm giá hàng tồn kho trong năm : 0</t>
  </si>
  <si>
    <t>- Các trường hợp hoặc sự kiện dẫn đến phải trích thêm hoặc hoàn nhập dự phòng giảm giá hàng tồn kho : không có</t>
  </si>
  <si>
    <t>(*): Chi phí sản xuất kinh doanh dở dang bao gồm:</t>
  </si>
  <si>
    <t>Chi phí nhận chuyển nhượng quyền sử dụng đất dự án của Công ty TNHH MTV Du Lịch Thương Mại Kiên Giang</t>
  </si>
  <si>
    <t>Chi phí dở dang các công trình thi công</t>
  </si>
  <si>
    <t>Tài sản ngắn hạn khác</t>
  </si>
  <si>
    <t xml:space="preserve">- Chi phí trả trước ngắn hạn </t>
  </si>
  <si>
    <t xml:space="preserve">- Thuế giá trị gia tăng được khấu trừ </t>
  </si>
  <si>
    <t>- Thuế và các khoản phải thu Nhà Nước</t>
  </si>
  <si>
    <t>- Tài sản ngắn hạn khác (*)</t>
  </si>
  <si>
    <t>(**)</t>
  </si>
  <si>
    <t>Thuế giá trị gia tăng được khấu trừ tại ngày 31/12/2013 bao gồm :</t>
  </si>
  <si>
    <t>Thuế giá trị gia tăng của các hóa đơn đã được kê khai</t>
  </si>
  <si>
    <t>Thuế giá trị gia tăng của các hóa đơn chưa được kê khai</t>
  </si>
  <si>
    <t>CỘNG</t>
  </si>
  <si>
    <t>(*): Tài sản ngắn hạn khác bao gồm:</t>
  </si>
  <si>
    <t>Tạm ứng (lương, công tác phí, thi công công trình, khác)</t>
  </si>
  <si>
    <t>Ký quỹ ký cược ngắn hạn</t>
  </si>
  <si>
    <t>Tăng giảm Tài sản cố định hữu hình</t>
  </si>
  <si>
    <t>Chỉ tiêu</t>
  </si>
  <si>
    <t>Nhà cửa, vật kiến trúc</t>
  </si>
  <si>
    <t xml:space="preserve">Máy móc, thiết bị </t>
  </si>
  <si>
    <t>Phương tiện vận tải</t>
  </si>
  <si>
    <t>Dụng cụ quản lý</t>
  </si>
  <si>
    <t>Tài sản cố định khác</t>
  </si>
  <si>
    <t>Nguyên giá TSCĐ hữu hình</t>
  </si>
  <si>
    <t>Số dư đầu năm</t>
  </si>
  <si>
    <t>- Mua trong năm</t>
  </si>
  <si>
    <t>- Đầu tư XDCB hoàn thành</t>
  </si>
  <si>
    <t>- Tăng khác</t>
  </si>
  <si>
    <t>- Chuyển sang bất động sản đầu tư</t>
  </si>
  <si>
    <t>- Thanh lý, nhượng bán</t>
  </si>
  <si>
    <t>- Giảm khác (*)</t>
  </si>
  <si>
    <t>Số dư cuối năm</t>
  </si>
  <si>
    <t>Sau khi cân đối xong đì HIDE dòng này đi</t>
  </si>
  <si>
    <t>Giá trị hao mòn lũy kế</t>
  </si>
  <si>
    <t>- Khấu hao trong năm</t>
  </si>
  <si>
    <t>Giá trị còn lại của TSCĐ hữu hình</t>
  </si>
  <si>
    <t>- Tại ngày đầu năm</t>
  </si>
  <si>
    <t>- Tại ngày cuối năm</t>
  </si>
  <si>
    <t>- Giá trị còn lại cuối năm của TSCĐ hữu hình đã dùng để thế chấp, cầm cố đảm bảo các khoản vay : 0 đồng</t>
  </si>
  <si>
    <t xml:space="preserve">- Nguyên giá TSCĐ cuối năm đã khấu hao hết nhưng vẫn còn sử dụng : </t>
  </si>
  <si>
    <t>đồng</t>
  </si>
  <si>
    <t xml:space="preserve">- Nguyên giá TSCĐ cuối năm chờ thanh lý : 0 </t>
  </si>
  <si>
    <t>- Các cam kết về việc mua, bán TSCĐ hữu hình có giá trị lớn trong tương lai: không</t>
  </si>
  <si>
    <t>- Các thay đổi khác về TSCĐ hữu hình: không</t>
  </si>
  <si>
    <t>Tăng giảm tài sản cố định vô hình</t>
  </si>
  <si>
    <t>Quyền sử dụng dất</t>
  </si>
  <si>
    <t>Bản quyền   bằng sáng chế</t>
  </si>
  <si>
    <t>Nhãn hiệu       hàng hóa</t>
  </si>
  <si>
    <t>Phần mềm máy vi tính</t>
  </si>
  <si>
    <t>TSCĐ vô hình khác</t>
  </si>
  <si>
    <t>Nguyên giá TSCĐ vô hình</t>
  </si>
  <si>
    <t>- Tạo ra từ nội bộ doanh nghiệp</t>
  </si>
  <si>
    <t>- Tăng do hợp nhất kinh doanh</t>
  </si>
  <si>
    <t>- Giảm khác</t>
  </si>
  <si>
    <t>Giá trị còn lại của TSCĐ vô hình</t>
  </si>
  <si>
    <t>Tăng, giảm bất động sản đầu tư</t>
  </si>
  <si>
    <t>Khoản mục</t>
  </si>
  <si>
    <t>Tăng trong năm</t>
  </si>
  <si>
    <t>Giảm trong năm</t>
  </si>
  <si>
    <t>Số cuối năm</t>
  </si>
  <si>
    <t>Nguyên giá bất động sản đầu tư</t>
  </si>
  <si>
    <t>- Quyền sử dụng đất</t>
  </si>
  <si>
    <t>- Nhà</t>
  </si>
  <si>
    <t>- Nhà và quyền sử dụng đất</t>
  </si>
  <si>
    <t>- Cơ sở hạ tầng</t>
  </si>
  <si>
    <t>Giá trị còn lại của bất động sản đầu tư</t>
  </si>
  <si>
    <t>Chi phí xây dựng cơ bản dở dang</t>
  </si>
  <si>
    <t>- Mua sắm tài sản cố định</t>
  </si>
  <si>
    <t>- Xây dựng cơ bản dở dang (*)</t>
  </si>
  <si>
    <t>- Sửa chữa lớn tài sản cố định</t>
  </si>
  <si>
    <t xml:space="preserve">(*): Chi tiết chi phí xây dựng cơ bản dở dang: </t>
  </si>
  <si>
    <t xml:space="preserve">- Tiền mua đất tại Ấp 3, xã Cửa Cạn, huyện Phú Quốc, tỉnh Kiên Giang </t>
  </si>
  <si>
    <t>- Tiền bồi thường, hỗ trợ và tái định cư dự án đầu tư, xây dựng Khu dân cư và biệt thự cao cấp Viễn Liên tại ấp Rạch Hàm, xã Hàm Ninh, huyện Phú Quốc, tỉnh Kiên Giang</t>
  </si>
  <si>
    <t>(@): Đây là chi phí đầu tư của dự án "Đầu tư, xây dựng Khu dân cư và biệt thự cao cấp Viễn Liên" tại ấp Rạch Hàm, xã Hàm Ninh, huyện Phú Quốc, tỉnh Kiên Giang, bao gồm chi phí lãi trái phiếu phát hành cho dự án; chi phí đầu tư ban đầu; chi phí thiết kế; chi phí dọn dẹp, giải phóng mặt bằng cho dự án.</t>
  </si>
  <si>
    <t>Các khoản đầu tư tài chính dài hạn</t>
  </si>
  <si>
    <t xml:space="preserve">Đầu tư vào công ty con </t>
  </si>
  <si>
    <t>Đầu tư vào công ty liên kết, liên doanh (*)</t>
  </si>
  <si>
    <t>Đầu tư dài hạn khác</t>
  </si>
  <si>
    <t>Dự phòng giảm giá đầu tư chứng khoán dài hạn</t>
  </si>
  <si>
    <t>(*): Chi tiết khoản đầu tư vào công ty liên doanh, liên kết:</t>
  </si>
  <si>
    <t xml:space="preserve">Công ty Cổ Phần Thiết Kế Xây Lắp Viễn Đông </t>
  </si>
  <si>
    <t xml:space="preserve"> Tại thời điểm 31/12/2013, mã cổ phiếu VDCO không có giao dịch công khai trên thị trường vốn (sàn giao dịch OTC và/hoặc UPcom) nên không tìm được giá giao dịch và theo Báo cáo tài chính năm 2012 đã được kiểm toán của Công ty Cổ Phần Thiết Kế Xây Lắp Viễn Đông thể hiện Công ty hoạt động kinh doanh có lãi nên không trích lập dự phòng cho khoản đầu tư này. </t>
  </si>
  <si>
    <t>Chi phí trả trước dài hạn</t>
  </si>
  <si>
    <t>Tài sản thuế thu nhập hoãn lại</t>
  </si>
  <si>
    <t>Tài sản dài hạn khác</t>
  </si>
  <si>
    <t>- Số dư đầu năm</t>
  </si>
  <si>
    <t>- Tăng trong năm</t>
  </si>
  <si>
    <t>- Đã kết chuyển vào chi phí SXKD trong năm</t>
  </si>
  <si>
    <t>Vay và nợ ngắn hạn</t>
  </si>
  <si>
    <t>- Vay ngắn hạn (*)</t>
  </si>
  <si>
    <t xml:space="preserve">- Nợ dài hạn đến hạn trả </t>
  </si>
  <si>
    <t>- Nợ thuê tài chính đến hạn trả</t>
  </si>
  <si>
    <t>- Trái phiếu phát hành đến hạn trả</t>
  </si>
  <si>
    <t>(*): Chi tiết vay ngắn hạn tại ngày 30/06/2014 bao gồm:</t>
  </si>
  <si>
    <t xml:space="preserve"> Lãi suất/năm </t>
  </si>
  <si>
    <t xml:space="preserve"> Thời hạn vay </t>
  </si>
  <si>
    <t xml:space="preserve">Công ty CP Thiết Kế Xây Lắp Viễn Đông </t>
  </si>
  <si>
    <t xml:space="preserve"> 6 tháng kể từ ngày 02/01/2014 </t>
  </si>
  <si>
    <t xml:space="preserve"> 6 tháng kể từ ngày 20/01/2014 </t>
  </si>
  <si>
    <t xml:space="preserve"> 6 tháng kể từ ngày 25/01/2014</t>
  </si>
  <si>
    <t xml:space="preserve"> 6 tháng kể từ ngày 04/01/2014 </t>
  </si>
  <si>
    <t xml:space="preserve"> 6 tháng kể từ ngày 18/06/2014 </t>
  </si>
  <si>
    <t>Ông Phạm Đình Dũng</t>
  </si>
  <si>
    <t xml:space="preserve"> 9 tháng kể từ ngày 02/12/2013 </t>
  </si>
  <si>
    <t>Phải trả người bán và người mua trả tiền trước</t>
  </si>
  <si>
    <t>- Phải trả người bán (*)</t>
  </si>
  <si>
    <t xml:space="preserve">- Người mua trả tiền trước (**) </t>
  </si>
  <si>
    <t>(*): Chi tiết công nợ phải trả người bán:</t>
  </si>
  <si>
    <t>Công ty TNHH MTV Du lịch Thương mại Kiên Giang (@)</t>
  </si>
  <si>
    <t>Các nhà cung cấp dịch vụ viễn thông</t>
  </si>
  <si>
    <t>Các nhà cung cấp khác</t>
  </si>
  <si>
    <t>(@): Đây là công nợ phải trả tiền mua đất theo hợp đồng số 01/2011/HĐ-DA 67,5ha/DLTM ngày 29/03/2011 về việc chuyển nhượng quyền sử dụng đất thuộc “dự án đầu tư xây dựng cơ sở hạ tầng Khu Đô Thị mới 67,5ha tại khu phố 9, thị trấn Dương Đông, huyện Phú Quốc, tỉnh Kiên Giang”.</t>
  </si>
  <si>
    <t>(**): Chi tiết người mua trả tiền trước :</t>
  </si>
  <si>
    <t>Công ty Điện Thoại Đông Thành Phố</t>
  </si>
  <si>
    <t>VP UBND Thành Phố</t>
  </si>
  <si>
    <t>Phùng Văn Vượng (@)</t>
  </si>
  <si>
    <t>Hợp tác xã Thương mại Đô Thành</t>
  </si>
  <si>
    <t>Trung tâm Kinh doanh - CNTĐ BCVT VN - VT TPHCM</t>
  </si>
  <si>
    <t>TTVT Châu Thành Tây Ninh</t>
  </si>
  <si>
    <t>(@): Người mua trả trước tiền mua đất</t>
  </si>
  <si>
    <t>Thuế và các khoản phải nộp Nhà nước</t>
  </si>
  <si>
    <t xml:space="preserve">- Thuế Giá trị gia tăng </t>
  </si>
  <si>
    <t xml:space="preserve">- Thuế Tiêu thụ đặc biệt </t>
  </si>
  <si>
    <t>- Thuế xuất, nhập khẩu</t>
  </si>
  <si>
    <t xml:space="preserve">- Thuế Thu nhập doanh nghiệp </t>
  </si>
  <si>
    <t>- Thuế thu nhập cá nhân</t>
  </si>
  <si>
    <t>- Thuế tài nguyên</t>
  </si>
  <si>
    <t>- Thuế nhà đất</t>
  </si>
  <si>
    <t>- Tiền thuê đất</t>
  </si>
  <si>
    <t xml:space="preserve">- Thuế khác </t>
  </si>
  <si>
    <t>- Các khoản phí, lệ phí phải nộp khác</t>
  </si>
  <si>
    <t>Phải trả công nhân viên</t>
  </si>
  <si>
    <t>Phải trả lao động khác (lương chờ quyết toán của công nhân xây lắp)</t>
  </si>
  <si>
    <t>Chi phí phải trả</t>
  </si>
  <si>
    <t>- Chi phí lãi vay phải trả Công ty CP Thiết Kế Xây Lắp Viễn Đông</t>
  </si>
  <si>
    <t>- Chi phí lãi vay phải trả Ông Phạm Đình Dũng</t>
  </si>
  <si>
    <t>- Chi phí kiểm toán</t>
  </si>
  <si>
    <t xml:space="preserve">- Chi phí thuê VP </t>
  </si>
  <si>
    <t>- Phải trả nội bộ</t>
  </si>
  <si>
    <t>- Phải trả theo tiến độ HĐXD</t>
  </si>
  <si>
    <t>Các khoản phải trả phải nộp khác</t>
  </si>
  <si>
    <t>- Phải thu khác (SD có)</t>
  </si>
  <si>
    <t>- Tài sản thừa chờ xử lý</t>
  </si>
  <si>
    <t>- Kinh phí công đoàn</t>
  </si>
  <si>
    <t xml:space="preserve">- Bảo hiểm y tế </t>
  </si>
  <si>
    <t xml:space="preserve">- Bảo hiểm xã hội </t>
  </si>
  <si>
    <t>- Phải trả cổ phần hóa</t>
  </si>
  <si>
    <t>- Nhận ký quỹ, ký cược ngắn hạn (*)</t>
  </si>
  <si>
    <t>- Doanh thu chưa thực hiện</t>
  </si>
  <si>
    <t>- Cổ tức phải trả</t>
  </si>
  <si>
    <t>- Cổ phần trả chậm phải nộp</t>
  </si>
  <si>
    <t xml:space="preserve">- Các khoản phải trả, phải nộp khác </t>
  </si>
  <si>
    <t>- Quỹ quản lý của cấp trên</t>
  </si>
  <si>
    <t>Nợ dài hạn</t>
  </si>
  <si>
    <t>Phải trả dài hạn người bán</t>
  </si>
  <si>
    <t>Phải trả dài hạn nội bộ</t>
  </si>
  <si>
    <t>Phải trả dài hạn khác (*)</t>
  </si>
  <si>
    <t>Thuế thu nhập hoãn lại phải trả</t>
  </si>
  <si>
    <t>Dự phòng trợ cấp mất việc làm</t>
  </si>
  <si>
    <t>Dự phòng phải trả dài hạn</t>
  </si>
  <si>
    <r>
      <t xml:space="preserve">(*): </t>
    </r>
    <r>
      <rPr>
        <sz val="11"/>
        <color indexed="8"/>
        <rFont val="Times New Roman"/>
        <family val="1"/>
      </rPr>
      <t>Nhận ký quỹ của nhân viên thu cước</t>
    </r>
  </si>
  <si>
    <t>16.</t>
  </si>
  <si>
    <t>Vốn chủ sở hữu</t>
  </si>
  <si>
    <t>16.1 Bảng đối chiếu biến động của vốn chủ sở hữu</t>
  </si>
  <si>
    <t>Vốn góp</t>
  </si>
  <si>
    <t>Thặng dư vốn cổ phần</t>
  </si>
  <si>
    <t>Cổ phiếu quỹ</t>
  </si>
  <si>
    <t>Quỹ dự phòng tài chính</t>
  </si>
  <si>
    <t>Lợi nhuận sau thuế chưa phân phối</t>
  </si>
  <si>
    <t>Tổng cộng</t>
  </si>
  <si>
    <t>Số dư đầu năm trước</t>
  </si>
  <si>
    <t>- Tăng vốn năm trước (a)</t>
  </si>
  <si>
    <t>- Lợi nhuận năm trước</t>
  </si>
  <si>
    <t>- Giảm vốn năm trước</t>
  </si>
  <si>
    <t>- Lỗ năm trước</t>
  </si>
  <si>
    <t>- Phân phối lợi nhuận năm trước (b)</t>
  </si>
  <si>
    <t xml:space="preserve">- Giảm khác (c) </t>
  </si>
  <si>
    <t>Số dư cuối năm trước / Số dư đầu năm nay</t>
  </si>
  <si>
    <t>- Tăng vốn năm nay</t>
  </si>
  <si>
    <t>- Lợi nhuận năm nay</t>
  </si>
  <si>
    <t>- Giảm vốn năm nay</t>
  </si>
  <si>
    <t>- Lỗ năm nay</t>
  </si>
  <si>
    <t xml:space="preserve">- Phân phối lợi nhuận năm nay </t>
  </si>
  <si>
    <t>- Giảm khác (d)</t>
  </si>
  <si>
    <t>Số dư cuối năm nay</t>
  </si>
  <si>
    <t>HIDE</t>
  </si>
  <si>
    <t>Ghi chú:</t>
  </si>
  <si>
    <t>(a): Ngày 17/01/2013, Công ty đã hoàn tất thủ tục chuyển đổi 50.000 (năm mươi ngàn) trái phiếu chuyển đổi thành 5.000.000 (năm triệu) cổ phiếu và các thủ tục niêm yết bổ sung, lưu ký các cổ phiếu này, nâng tổng vốn điều lệ của Công ty lên thành 144.844.680.000 đồng. Công ty đã được Trung Tâm Lưu Ký Chứng Khoán Việt Nam – Chi nhánh Thành Phố Hồ Chí Minh cấp Giấy Chứng Nhận Đăng Ký Chứng Khoán số 04/2006/GCNCP-VSD-4 -  Đăng ký thay đổi lần 04 ngày 14 tháng 01 năm 2013.</t>
  </si>
  <si>
    <t>(b): Giảm lợi nhuận chưa phân phối trong kỳ : Do đơn vị chia cổ tức năm 2012 theo tỷ lệ 10% /mệnh giá đối với cổ đông chốt danh sách tại ngày 30/08/2012 (trước thời điểm Ủy Ban Chứng Khoán Nhà Nước chấp thuận cho Công ty được mua cổ phiếu quỹ).</t>
  </si>
  <si>
    <t>(c): Dùng Quỹ dự phòng tài chính chi trả thuế thu nhập cá nhân của cổ đông nhận cổ tức năm 2012 theo Quyết định số 01C/HĐQT-2013 ngày 04/06/2013 của Hội Đồng Quản Trị Công ty Cổ Phần Viễn Liên.</t>
  </si>
  <si>
    <t>(d): Dùng Quỹ dự phòng tài chính điều chỉnh giảm thuế theo quyết định 4532/QĐ-CT-XP ngày 18 tháng 09 năm 2014 quyết toán thuế năm 2012, năm 2013 theo Quyết định số 04/HĐQT-2014 ngày 22/09/2014 của Hội Đồng Quản Trị Công ty Cổ Phần Viễn Liên.</t>
  </si>
  <si>
    <t>16.2 Chi tiết vốn chủ sở hữu</t>
  </si>
  <si>
    <t xml:space="preserve">- Vốn góp của Nhà nước </t>
  </si>
  <si>
    <t xml:space="preserve">- Vốn góp của chủ sở hữu </t>
  </si>
  <si>
    <t>16.3 Các giao dịch về vốn với các chủ sở hữu và phân phối cổ tức, chia lợi nhuận</t>
  </si>
  <si>
    <t>Kỳ này</t>
  </si>
  <si>
    <t>Kỳ trước</t>
  </si>
  <si>
    <t>- Vốn đầu tư của chủ sở hữu</t>
  </si>
  <si>
    <t xml:space="preserve">       + Vốn góp đầu năm</t>
  </si>
  <si>
    <t xml:space="preserve">       + Vốn góp tăng trong năm</t>
  </si>
  <si>
    <t xml:space="preserve">       + Vốn góp giảm trong năm</t>
  </si>
  <si>
    <t xml:space="preserve">       + Vốn góp cuối năm</t>
  </si>
  <si>
    <t>- Cổ tức lợi nhuận đã chia</t>
  </si>
  <si>
    <t>16.4 Cổ phiếu</t>
  </si>
  <si>
    <t>Số lượng cổ phiếu đăng ký lưu hành</t>
  </si>
  <si>
    <t>Số lượng cổ phiếu đã bán ra công chúng</t>
  </si>
  <si>
    <t>+ Cổ phiếu phổ thông</t>
  </si>
  <si>
    <t>+ Cổ phiếu ưu đãi</t>
  </si>
  <si>
    <t>Số lượng cổ phiếu mua lại</t>
  </si>
  <si>
    <t>Số lượng cổ phiếu đang lưu hành</t>
  </si>
  <si>
    <t>16.5  Mục đích trích lập các quỹ</t>
  </si>
  <si>
    <t xml:space="preserve">- </t>
  </si>
  <si>
    <t>Quỹ đầu tư phát triển được dùng để mở rộng hoạt động kinh doanh hoặc đầu tư theo chiều sâu.</t>
  </si>
  <si>
    <t>Quỹ dự phòng tài chính được dùng để bù đắp những tổn thất, thiệt hại xảy ra trong quá trình kinh doanh hoặc các trường hợp bất khả kháng, ngoài dự kiến.</t>
  </si>
  <si>
    <t>VI.</t>
  </si>
  <si>
    <t>Thông tin bổ sung cho các khoản mục trình bày trong Báo cáo kết quả kinh doanh</t>
  </si>
  <si>
    <t>17.</t>
  </si>
  <si>
    <t>Tổng doanh thu bán hàng và cung cấp dịch vụ</t>
  </si>
  <si>
    <t>Trong đó:</t>
  </si>
  <si>
    <t>- Doanh thu tư vấn thiết kế</t>
  </si>
  <si>
    <t>- Doanh thu xây dựng, dịch vụ xây lắp</t>
  </si>
  <si>
    <t>- Doanh thu bán hàng hóa và dịch vụ khác</t>
  </si>
  <si>
    <t>- Doanh thu cung cấp cáp</t>
  </si>
  <si>
    <t>18.</t>
  </si>
  <si>
    <t>Các khoản giảm trừ doanh thu</t>
  </si>
  <si>
    <t xml:space="preserve">       + Chiết khấu thương mại</t>
  </si>
  <si>
    <t xml:space="preserve">       + Giảm giá hàng bán</t>
  </si>
  <si>
    <t xml:space="preserve">       + Hàng bán bị trả lại</t>
  </si>
  <si>
    <t xml:space="preserve">       + Thuế GTGT phải nộp ( trực tiếp )</t>
  </si>
  <si>
    <t xml:space="preserve">       + Thuế Tiêu thụ đặc biệt</t>
  </si>
  <si>
    <t xml:space="preserve">       + Thuế xuất khẩu</t>
  </si>
  <si>
    <t>19.</t>
  </si>
  <si>
    <t>Doanh thu thuần về bán hàng và cung cấp dịch vụ</t>
  </si>
  <si>
    <t>20.</t>
  </si>
  <si>
    <t>Giá vốn hàng bán</t>
  </si>
  <si>
    <t>- Giá vốn tư vấn thiết kế</t>
  </si>
  <si>
    <t>- Giá vốn xây dựng, dịch vụ xây lắp</t>
  </si>
  <si>
    <t>- Giá vốn bán hàng hóa và dịch vụ khác</t>
  </si>
  <si>
    <t>- Giá vốn cung cấp cáp</t>
  </si>
  <si>
    <t>- Chi phí kinh doanh bất động sản đầu tư</t>
  </si>
  <si>
    <t>- Hao hụt, mất mát hàng tồn kho</t>
  </si>
  <si>
    <t>- Các khoản chi phí vượt mức bình thường</t>
  </si>
  <si>
    <t>- Dự phòng giảm giá hàng tồn kho</t>
  </si>
  <si>
    <t>21.</t>
  </si>
  <si>
    <t>Doanh thu hoạt động tài chính</t>
  </si>
  <si>
    <t>- Lãi tiền gửi</t>
  </si>
  <si>
    <t>- Lãi tiền cho vay</t>
  </si>
  <si>
    <t>- Cổ tức, lợi nhuận được chia</t>
  </si>
  <si>
    <t>- Doanh thu hoạt động tài chính khác</t>
  </si>
  <si>
    <t>22.</t>
  </si>
  <si>
    <t>Chi phí tài chính</t>
  </si>
  <si>
    <t>- Lãi tiền vay</t>
  </si>
  <si>
    <t>- Lỗ do kinh doanh chứng khoán</t>
  </si>
  <si>
    <t>- Dự phòng giảm giá/hoàn nhập dự phòng các khoản 
đầu tư ngắn hạn, dài hạn</t>
  </si>
  <si>
    <t>- Chi phí tài chính khác - Phí giao dịch chứng khoán</t>
  </si>
  <si>
    <t>- Chi phí tài chính khác - Phí chậm thanh toán</t>
  </si>
  <si>
    <t>- Chi phí tài chính khác - Phí giao dịch ngân hàng</t>
  </si>
  <si>
    <t>23.</t>
  </si>
  <si>
    <t>Thu nhập khác, chi phí khác</t>
  </si>
  <si>
    <t>Thu nhập khác</t>
  </si>
  <si>
    <t>Thu thanh lý tài sản cố định</t>
  </si>
  <si>
    <t>Truy thu thuế GTGT</t>
  </si>
  <si>
    <t>Tiền phạt vi phạm hành chính trong lĩnh vực thuế</t>
  </si>
  <si>
    <t>Tiền nộp lãi BHXH</t>
  </si>
  <si>
    <t>24.</t>
  </si>
  <si>
    <t>Chi phí thuế thu nhập doanh nghiệp hiện hành</t>
  </si>
  <si>
    <t>Năm nay</t>
  </si>
  <si>
    <t>Lợi nhuận kế toán trước thuế</t>
  </si>
  <si>
    <t>Các khoản điều chỉnh tăng</t>
  </si>
  <si>
    <t>Tăng tiền phạt vi phạm hành chính về thuế</t>
  </si>
  <si>
    <t>Các khoản điều chỉnh giảm</t>
  </si>
  <si>
    <t>- Chi phí trích trước năm 2013 thực chi trong 6 tháng đầu năm 2014</t>
  </si>
  <si>
    <t xml:space="preserve">Lợi nhuận tính thuế </t>
  </si>
  <si>
    <t>Chuyển lỗ</t>
  </si>
  <si>
    <t>Số lỗ phát sinh 2011 được chuyển trong năm</t>
  </si>
  <si>
    <t>Lợi nhuận tính thuế sau khi trừ chuyển lỗ</t>
  </si>
  <si>
    <t>Chi phí thuế TNDN hiện hành</t>
  </si>
  <si>
    <t xml:space="preserve">- Thuế thu nhập doanh nghiệp phải nộp từ kết quả kinh doanh </t>
  </si>
  <si>
    <t>- Thuế thu nhập doanh nghiệp truy thu sau kiểm tra quyết toán thuế</t>
  </si>
  <si>
    <t>Số lỗ còn được chuyển các năm sau</t>
  </si>
  <si>
    <t>Số lỗ năm 2011 điều chỉnh giảm sau kiểm tra quyết toán thuế</t>
  </si>
  <si>
    <t>Lỗ năm 2011 đã chuyển năm 2014</t>
  </si>
  <si>
    <t>25.</t>
  </si>
  <si>
    <t>Lãi cơ bản trên cổ phiếu</t>
  </si>
  <si>
    <t>Lợi nhuận kế toán sau thuế thu nhập doanh nghiệp</t>
  </si>
  <si>
    <t>Các khoản điều chỉnh tăng, giảm lợi nhuận kế toán để xác định lợi nhuận phân bổ cho cổ đông sở hữu cổ phiếu phổ thông</t>
  </si>
  <si>
    <t>Lợi nhuận hoặc lỗ phân bổ cho cổ đông sở hữu cổ phiếu phổ thông</t>
  </si>
  <si>
    <t>Cổ phiếu phổ thông đang lưu hành bình quân trong kỳ</t>
  </si>
  <si>
    <t>Lãi (lỗ) cơ bản trên cổ phiếu (*)</t>
  </si>
  <si>
    <t>VIII.</t>
  </si>
  <si>
    <t>Những thông tin khác</t>
  </si>
  <si>
    <t>Những khoản nợ tiềm tàng, khoản cam kết và những thông tin tài chính khác</t>
  </si>
  <si>
    <t>Không phát sinh</t>
  </si>
  <si>
    <t>Những sự kiện phát sinh sau ngày kết thúc kỳ kế toán năm</t>
  </si>
  <si>
    <t>Không có sự kiện trọng yếu nào xảy ra sau ngày lập Báo cáo tài chính đòi hỏi được điều chỉnh hay công bố trên Báo cáo tài chính.</t>
  </si>
  <si>
    <t>Thông tin về các bên liên quan</t>
  </si>
  <si>
    <t>a. Các khoản nợ phải thu, phải trả tại ngày 30/09/2014 với các bên có liên quan:</t>
  </si>
  <si>
    <t>Các bên liên quan</t>
  </si>
  <si>
    <t>Mối quan hệ</t>
  </si>
  <si>
    <t>Nội dung nghiệp vụ</t>
  </si>
  <si>
    <t>Số dư công nợ</t>
  </si>
  <si>
    <t>Công ty CP Xây Lắp Thiết Kế Viễn Đông</t>
  </si>
  <si>
    <t>Công ty liên kết và có cùng Chủ tịch Hội Đồng Quản Trị</t>
  </si>
  <si>
    <t>Tiền lãi vay phải trả</t>
  </si>
  <si>
    <t>Phải trả vay ngắn hạn</t>
  </si>
  <si>
    <t>Phải trả nhà cung cấp</t>
  </si>
  <si>
    <t>Phải thu khách hàng</t>
  </si>
  <si>
    <t>Đầu tư vào công ty liên kết</t>
  </si>
  <si>
    <t>Chủ tịch Hội Đồng Quản Trị kiêm Tổng Giám Đốc</t>
  </si>
  <si>
    <t>b. Thu nhập của Ban Giám Đốc</t>
  </si>
  <si>
    <t xml:space="preserve">Thu nhập của các thành viên chủ chốt trong kỳ:            </t>
  </si>
  <si>
    <t xml:space="preserve">   Thông tin về thay đổi các chính sách kế toán</t>
  </si>
  <si>
    <t>Trong 9 tháng năm 2014, Công ty áp dụng Thông tư 78/2014/TT-BTC ngày 18/06/2014 hướng dẫn thi hành Nghị định 218/2013/NĐ-CP ngày 26/12/2013 quy định chi tiết  Luật thuế thu nhập doanh nghiệp; Thông tư 119/2014/TT-BTC ngày 25/08/2014 sửa đổi bổ sung một số điều của Thông tư 156/2013/TT-BTC ngày 06/11/2013, Thông tư 111/2013/TT-BTC ngày 15/06/2013, Thông tư 219/2013/TT-BTC ngày 31/12/2013, Thông tư số 08/2013/TT-BTC ngày 10/01/2013, Thông tư số 85/2011/TT-BTC ngày 17/06/2011, Thông tư 39/2014/TT-BTC ngày 31/03/2014 và Thông tư 78/2014/TT-BTC ngày 18/06/2014 để cải cách, đơn giản các thủ tục hành chính về thuế.</t>
  </si>
  <si>
    <t>Tp. Hồ Chí Minh, ngày 10 tháng 10 năm 2014</t>
  </si>
  <si>
    <t>_____________</t>
  </si>
  <si>
    <t>___________________</t>
  </si>
  <si>
    <t>Trần Thị Phương Lan</t>
  </si>
  <si>
    <t xml:space="preserve">  Phạm Đình Dũng</t>
  </si>
  <si>
    <t>Kế toán trưởng</t>
  </si>
  <si>
    <t>Tổng Giám đốc</t>
  </si>
  <si>
    <t>CÔNG TY CỔ PHẦN VIỄN LIÊN</t>
  </si>
  <si>
    <t>86 Trần Trọng Cung, phường Tân Thuận Đông, quận 7, TP. Hồ Chí Minh</t>
  </si>
</sst>
</file>

<file path=xl/styles.xml><?xml version="1.0" encoding="utf-8"?>
<styleSheet xmlns="http://schemas.openxmlformats.org/spreadsheetml/2006/main">
  <numFmts count="99">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quot;$&quot;* #,##0_-;_-&quot;$&quot;* &quot;-&quot;_-;_-@_-"/>
    <numFmt numFmtId="165" formatCode="_(* #,##0_);_(* \(#,##0\);_(* &quot;-&quot;??_);_(@_)"/>
    <numFmt numFmtId="166" formatCode="_-* #,##0\ _F_-;\-* #,##0\ _F_-;_-* &quot;-&quot;\ _F_-;_-@_-"/>
    <numFmt numFmtId="167" formatCode="&quot;\&quot;#,##0;[Red]&quot;\&quot;&quot;\&quot;\-#,##0"/>
    <numFmt numFmtId="168" formatCode="&quot;?&quot;#,##0;&quot;?&quot;\-#,##0"/>
    <numFmt numFmtId="169" formatCode="00.000"/>
    <numFmt numFmtId="170" formatCode="_(&quot;$&quot;* #,##0.0000_);_(&quot;$&quot;* \(#,##0.0000\);_(&quot;$&quot;* &quot;-&quot;??_);_(@_)"/>
    <numFmt numFmtId="171" formatCode="_ * #,##0_ ;_ * \-#,##0_ ;_ * &quot;-&quot;_ ;_ @_ "/>
    <numFmt numFmtId="172" formatCode="_-* #,##0_-;\-* #,##0_-;_-* &quot;-&quot;_-;_-@_-"/>
    <numFmt numFmtId="173" formatCode="_-* #,##0.00_-;\-* #,##0.00_-;_-* &quot;-&quot;??_-;_-@_-"/>
    <numFmt numFmtId="174" formatCode="_-* #,##0.00\ _€_-;\-* #,##0.00\ _€_-;_-* &quot;-&quot;??\ _€_-;_-@_-"/>
    <numFmt numFmtId="175" formatCode="_-* #,##0.00\ _F_-;\-* #,##0.00\ _F_-;_-* &quot;-&quot;??\ _F_-;_-@_-"/>
    <numFmt numFmtId="176" formatCode="_-* #,##0.00\ _V_N_D_-;\-* #,##0.00\ _V_N_D_-;_-* &quot;-&quot;??\ _V_N_D_-;_-@_-"/>
    <numFmt numFmtId="177" formatCode="_-* #,##0\ &quot;F&quot;_-;\-* #,##0\ &quot;F&quot;_-;_-* &quot;-&quot;\ &quot;F&quot;_-;_-@_-"/>
    <numFmt numFmtId="178" formatCode="_(&quot;$&quot;\ * #,##0_);_(&quot;$&quot;\ * \(#,##0\);_(&quot;$&quot;\ * &quot;-&quot;_);_(@_)"/>
    <numFmt numFmtId="179" formatCode="_-* #,##0\ _€_-;\-* #,##0\ _€_-;_-* &quot;-&quot;\ _€_-;_-@_-"/>
    <numFmt numFmtId="180" formatCode="_-* #,##0\ _V_N_D_-;\-* #,##0\ _V_N_D_-;_-* &quot;-&quot;\ _V_N_D_-;_-@_-"/>
    <numFmt numFmtId="181" formatCode="General_)"/>
    <numFmt numFmtId="182" formatCode="_(&quot;£¤&quot;* #,##0_);_(&quot;£¤&quot;* \(#,##0\);_(&quot;£¤&quot;* &quot;-&quot;_);_(@_)"/>
    <numFmt numFmtId="183" formatCode="_(&quot;£¤&quot;* #,##0.00_);_(&quot;£¤&quot;* \(#,##0.00\);_(&quot;£¤&quot;* &quot;-&quot;??_);_(@_)"/>
    <numFmt numFmtId="184" formatCode="&quot;SFr.&quot;\ #,##0.00;[Red]&quot;SFr.&quot;\ \-#,##0.00"/>
    <numFmt numFmtId="185" formatCode="&quot;SFr.&quot;\ #,##0.00;&quot;SFr.&quot;\ \-#,##0.00"/>
    <numFmt numFmtId="186" formatCode="_ &quot;SFr.&quot;\ * #,##0_ ;_ &quot;SFr.&quot;\ * \-#,##0_ ;_ &quot;SFr.&quot;\ * &quot;-&quot;_ ;_ @_ "/>
    <numFmt numFmtId="187" formatCode="_ * #,##0.00_ ;_ * \-#,##0.00_ ;_ * &quot;-&quot;??_ ;_ @_ "/>
    <numFmt numFmtId="188" formatCode="mmm"/>
    <numFmt numFmtId="189" formatCode="#,##0.0_);\(#,##0.0\)"/>
    <numFmt numFmtId="190" formatCode="_(* #,##0.0000_);_(* \(#,##0.0000\);_(* &quot;-&quot;??_);_(@_)"/>
    <numFmt numFmtId="191" formatCode="0.0%;[Red]\(0.0%\)"/>
    <numFmt numFmtId="192" formatCode="_ * #,##0.00_)&quot;£&quot;_ ;_ * \(#,##0.00\)&quot;£&quot;_ ;_ * &quot;-&quot;??_)&quot;£&quot;_ ;_ @_ "/>
    <numFmt numFmtId="193" formatCode="_-&quot;$&quot;* #,##0.00_-;\-&quot;$&quot;* #,##0.00_-;_-&quot;$&quot;* &quot;-&quot;??_-;_-@_-"/>
    <numFmt numFmtId="194" formatCode="0.0%;\(0.0%\)"/>
    <numFmt numFmtId="195" formatCode="_-* #,##0.00\ &quot;F&quot;_-;\-* #,##0.00\ &quot;F&quot;_-;_-* &quot;-&quot;??\ &quot;F&quot;_-;_-@_-"/>
    <numFmt numFmtId="196" formatCode="#,##0_)_%;\(#,##0\)_%;"/>
    <numFmt numFmtId="197" formatCode="_._.* #,##0.0_)_%;_._.* \(#,##0.0\)_%"/>
    <numFmt numFmtId="198" formatCode="#,##0.0_)_%;\(#,##0.0\)_%;\ \ .0_)_%"/>
    <numFmt numFmtId="199" formatCode="_._.* #,##0.00_)_%;_._.* \(#,##0.00\)_%"/>
    <numFmt numFmtId="200" formatCode="#,##0.00_)_%;\(#,##0.00\)_%;\ \ .00_)_%"/>
    <numFmt numFmtId="201" formatCode="_._.* #,##0.000_)_%;_._.* \(#,##0.000\)_%"/>
    <numFmt numFmtId="202" formatCode="#,##0.000_)_%;\(#,##0.000\)_%;\ \ .000_)_%"/>
    <numFmt numFmtId="203" formatCode="#,##0;\(#,##0\)"/>
    <numFmt numFmtId="204" formatCode="_._.* \(#,##0\)_%;_._.* #,##0_)_%;_._.* 0_)_%;_._.@_)_%"/>
    <numFmt numFmtId="205" formatCode="_._.&quot;$&quot;* \(#,##0\)_%;_._.&quot;$&quot;* #,##0_)_%;_._.&quot;$&quot;* 0_)_%;_._.@_)_%"/>
    <numFmt numFmtId="206" formatCode="* \(#,##0\);* #,##0_);&quot;-&quot;??_);@"/>
    <numFmt numFmtId="207" formatCode="&quot;$&quot;* #,##0_)_%;&quot;$&quot;* \(#,##0\)_%;&quot;$&quot;* &quot;-&quot;??_)_%;@_)_%"/>
    <numFmt numFmtId="208" formatCode="_._.&quot;$&quot;* #,##0.0_)_%;_._.&quot;$&quot;* \(#,##0.0\)_%"/>
    <numFmt numFmtId="209" formatCode="&quot;$&quot;* #,##0.0_)_%;&quot;$&quot;* \(#,##0.0\)_%;&quot;$&quot;* \ .0_)_%"/>
    <numFmt numFmtId="210" formatCode="_._.&quot;$&quot;* #,##0.00_)_%;_._.&quot;$&quot;* \(#,##0.00\)_%"/>
    <numFmt numFmtId="211" formatCode="&quot;$&quot;* #,##0.00_)_%;&quot;$&quot;* \(#,##0.00\)_%;&quot;$&quot;* \ .00_)_%"/>
    <numFmt numFmtId="212" formatCode="_._.&quot;$&quot;* #,##0.000_)_%;_._.&quot;$&quot;* \(#,##0.000\)_%"/>
    <numFmt numFmtId="213" formatCode="&quot;$&quot;* #,##0.000_)_%;&quot;$&quot;* \(#,##0.000\)_%;&quot;$&quot;* \ .000_)_%"/>
    <numFmt numFmtId="214" formatCode="_-* #,##0.00_-;\-* #,##0.00_-;_-* &quot;-&quot;_-;_-@_-"/>
    <numFmt numFmtId="215" formatCode="&quot;US$&quot;#,##0.00_);[Red]\(&quot;US$&quot;#,##0.00\)"/>
    <numFmt numFmtId="216" formatCode="\t0.00%"/>
    <numFmt numFmtId="217" formatCode="mmmm\ d\,\ yyyy"/>
    <numFmt numFmtId="218" formatCode="* #,##0_);* \(#,##0\);&quot;-&quot;??_);@"/>
    <numFmt numFmtId="219" formatCode="\U\S\$#,##0.00;\(\U\S\$#,##0.00\)"/>
    <numFmt numFmtId="220" formatCode="_-* #,##0\ _D_M_-;\-* #,##0\ _D_M_-;_-* &quot;-&quot;\ _D_M_-;_-@_-"/>
    <numFmt numFmtId="221" formatCode="_-* #,##0.00\ _D_M_-;\-* #,##0.00\ _D_M_-;_-* &quot;-&quot;??\ _D_M_-;_-@_-"/>
    <numFmt numFmtId="222" formatCode="\t#\ ??/??"/>
    <numFmt numFmtId="223" formatCode="_-[$€]* #,##0.00_-;\-[$€]* #,##0.00_-;_-[$€]* &quot;-&quot;??_-;_-@_-"/>
    <numFmt numFmtId="224" formatCode="#."/>
    <numFmt numFmtId="225" formatCode="_ &quot;R&quot;\ * #,##0_ ;_ &quot;R&quot;\ * \-#,##0_ ;_ &quot;R&quot;\ * &quot;-&quot;_ ;_ @_ "/>
    <numFmt numFmtId="226" formatCode="_-&quot;£&quot;* #,##0_-;\-&quot;£&quot;* #,##0_-;_-&quot;£&quot;* &quot;-&quot;_-;_-@_-"/>
    <numFmt numFmtId="227" formatCode="&quot;NT$&quot;#,##0;\-&quot;NT$&quot;#,##0"/>
    <numFmt numFmtId="228" formatCode="&quot;NT$&quot;#,##0;[Red]\-&quot;NT$&quot;#,##0"/>
    <numFmt numFmtId="229" formatCode="&quot;$&quot;#,##0;[Red]\-&quot;$&quot;#,##0"/>
    <numFmt numFmtId="230" formatCode="&quot;$&quot;#,##0.00;[Red]\-&quot;$&quot;#,##0.00"/>
    <numFmt numFmtId="231" formatCode="0.00_)"/>
    <numFmt numFmtId="232" formatCode="0_)%;\(0\)%"/>
    <numFmt numFmtId="233" formatCode="_._._(* 0_)%;_._.* \(0\)%"/>
    <numFmt numFmtId="234" formatCode="_(0_)%;\(0\)%"/>
    <numFmt numFmtId="235" formatCode="0%_);\(0%\)"/>
    <numFmt numFmtId="236" formatCode="#,##0.000_);\(#,##0.000\)"/>
    <numFmt numFmtId="237" formatCode="_(0.0_)%;\(0.0\)%"/>
    <numFmt numFmtId="238" formatCode="_._._(* 0.0_)%;_._.* \(0.0\)%"/>
    <numFmt numFmtId="239" formatCode="_(0.00_)%;\(0.00\)%"/>
    <numFmt numFmtId="240" formatCode="_._._(* 0.00_)%;_._.* \(0.00\)%"/>
    <numFmt numFmtId="241" formatCode="_(0.000_)%;\(0.000\)%"/>
    <numFmt numFmtId="242" formatCode="_._._(* 0.000_)%;_._.* \(0.000\)%"/>
    <numFmt numFmtId="243" formatCode="d"/>
    <numFmt numFmtId="244" formatCode="&quot;\&quot;#,##0;[Red]\-&quot;\&quot;#,##0"/>
    <numFmt numFmtId="245" formatCode="#,##0.00\ &quot;F&quot;;[Red]\-#,##0.00\ &quot;F&quot;"/>
    <numFmt numFmtId="246" formatCode="#,##0\ &quot;F&quot;;\-#,##0\ &quot;F&quot;"/>
    <numFmt numFmtId="247" formatCode="#,##0\ &quot;F&quot;;[Red]\-#,##0\ &quot;F&quot;"/>
    <numFmt numFmtId="248" formatCode="&quot;\&quot;#,##0.00;\-&quot;\&quot;#,##0.00"/>
    <numFmt numFmtId="249" formatCode="_(* #,##0.000_);_(* \(#,##0.000\);_(* &quot;-&quot;???_);_(@_)"/>
    <numFmt numFmtId="250" formatCode="&quot;\&quot;#,##0;\-&quot;\&quot;#,##0"/>
    <numFmt numFmtId="251" formatCode="_-* #,##0\ &quot;DM&quot;_-;\-* #,##0\ &quot;DM&quot;_-;_-* &quot;-&quot;\ &quot;DM&quot;_-;_-@_-"/>
    <numFmt numFmtId="252" formatCode="_-* #,##0.00\ &quot;DM&quot;_-;\-* #,##0.00\ &quot;DM&quot;_-;_-* &quot;-&quot;??\ &quot;DM&quot;_-;_-@_-"/>
    <numFmt numFmtId="253" formatCode="_-* #,##0_-;&quot;\&quot;\!\-* #,##0_-;_-* &quot;-&quot;_-;_-@_-"/>
    <numFmt numFmtId="254" formatCode="_-* #,##0.00\ _k_r_._-;\-* #,##0.00\ _k_r_._-;_-* &quot;-&quot;??\ _k_r_._-;_-@_-"/>
    <numFmt numFmtId="255" formatCode="&quot;\&quot;#,##0.00;[Red]&quot;\&quot;\-#,##0.00"/>
    <numFmt numFmtId="256" formatCode="&quot;\&quot;#,##0;[Red]&quot;\&quot;\-#,##0"/>
    <numFmt numFmtId="257" formatCode="#,##0\ \ "/>
  </numFmts>
  <fonts count="131">
    <font>
      <sz val="11"/>
      <color theme="1"/>
      <name val="Calibri"/>
      <family val="2"/>
      <scheme val="minor"/>
    </font>
    <font>
      <sz val="11"/>
      <color theme="1"/>
      <name val="Calibri"/>
      <family val="2"/>
      <scheme val="minor"/>
    </font>
    <font>
      <b/>
      <sz val="11"/>
      <color theme="1"/>
      <name val="Calibri"/>
      <family val="2"/>
      <scheme val="minor"/>
    </font>
    <font>
      <b/>
      <i/>
      <sz val="11"/>
      <color theme="1"/>
      <name val="Times New Roman"/>
      <family val="1"/>
    </font>
    <font>
      <sz val="11"/>
      <color theme="1"/>
      <name val="Times New Roman"/>
      <family val="1"/>
    </font>
    <font>
      <b/>
      <sz val="16"/>
      <color theme="1"/>
      <name val="Times New Roman"/>
      <family val="1"/>
    </font>
    <font>
      <b/>
      <sz val="14"/>
      <color theme="1"/>
      <name val="Times New Roman"/>
      <family val="1"/>
    </font>
    <font>
      <i/>
      <sz val="11"/>
      <color theme="1"/>
      <name val="Times New Roman"/>
      <family val="1"/>
    </font>
    <font>
      <b/>
      <sz val="11"/>
      <color theme="1"/>
      <name val="Times New Roman"/>
      <family val="1"/>
    </font>
    <font>
      <sz val="11"/>
      <color indexed="8"/>
      <name val="Times New Roman"/>
      <family val="1"/>
    </font>
    <font>
      <sz val="11"/>
      <color rgb="FF000000"/>
      <name val="Times New Roman"/>
      <family val="1"/>
    </font>
    <font>
      <b/>
      <sz val="11"/>
      <name val="Times New Roman"/>
      <family val="1"/>
    </font>
    <font>
      <sz val="12"/>
      <name val="VNI-Times"/>
    </font>
    <font>
      <sz val="12"/>
      <name val="VNtimes new roman"/>
      <family val="2"/>
    </font>
    <font>
      <sz val="10"/>
      <name val="Arial"/>
      <family val="2"/>
    </font>
    <font>
      <sz val="11"/>
      <name val="??"/>
      <family val="3"/>
    </font>
    <font>
      <sz val="12"/>
      <name val="바탕체"/>
      <family val="1"/>
    </font>
    <font>
      <sz val="10"/>
      <name val="VNI-Times"/>
    </font>
    <font>
      <sz val="10"/>
      <name val=".VnArial"/>
      <family val="2"/>
    </font>
    <font>
      <sz val="12"/>
      <name val="????"/>
      <family val="1"/>
      <charset val="136"/>
    </font>
    <font>
      <sz val="12"/>
      <name val="Courier"/>
      <family val="3"/>
    </font>
    <font>
      <sz val="12"/>
      <name val="???"/>
      <family val="1"/>
      <charset val="129"/>
    </font>
    <font>
      <sz val="12"/>
      <name val="|??¢¥¢¬¨Ï"/>
      <family val="1"/>
      <charset val="129"/>
    </font>
    <font>
      <sz val="10"/>
      <name val="VNI-Centur"/>
    </font>
    <font>
      <sz val="10"/>
      <name val=".VnTime"/>
      <family val="2"/>
    </font>
    <font>
      <sz val="11"/>
      <name val="돋움"/>
      <family val="3"/>
      <charset val="129"/>
    </font>
    <font>
      <b/>
      <u/>
      <sz val="14"/>
      <color indexed="8"/>
      <name val=".VnBook-AntiquaH"/>
      <family val="2"/>
    </font>
    <font>
      <sz val="10"/>
      <name val="VnTimes"/>
      <family val="2"/>
    </font>
    <font>
      <sz val="12"/>
      <color indexed="8"/>
      <name val="¹ÙÅÁÃ¼"/>
      <family val="1"/>
      <charset val="129"/>
    </font>
    <font>
      <i/>
      <sz val="12"/>
      <color indexed="8"/>
      <name val=".VnBook-AntiquaH"/>
      <family val="2"/>
    </font>
    <font>
      <sz val="12"/>
      <name val=".VnTime"/>
      <family val="2"/>
    </font>
    <font>
      <b/>
      <sz val="12"/>
      <color indexed="8"/>
      <name val=".VnBook-Antiqua"/>
      <family val="2"/>
    </font>
    <font>
      <sz val="12"/>
      <name val="Times New Roman"/>
      <family val="1"/>
    </font>
    <font>
      <i/>
      <sz val="12"/>
      <color indexed="8"/>
      <name val=".VnBook-Antiqua"/>
      <family val="2"/>
    </font>
    <font>
      <sz val="8"/>
      <name val="Arial"/>
      <family val="2"/>
    </font>
    <font>
      <sz val="12"/>
      <name val="¹UAAA¼"/>
      <family val="3"/>
      <charset val="129"/>
    </font>
    <font>
      <sz val="8"/>
      <name val="Times New Roman"/>
      <family val="1"/>
    </font>
    <font>
      <sz val="12"/>
      <name val="¹ÙÅÁÃ¼"/>
      <charset val="129"/>
    </font>
    <font>
      <sz val="10"/>
      <name val="Times New Roman"/>
      <family val="1"/>
    </font>
    <font>
      <sz val="11"/>
      <name val="µ¸¿ò"/>
      <charset val="129"/>
    </font>
    <font>
      <sz val="10"/>
      <name val="±¼¸²A¼"/>
      <family val="3"/>
      <charset val="129"/>
    </font>
    <font>
      <sz val="10"/>
      <name val="Helv"/>
    </font>
    <font>
      <b/>
      <sz val="10"/>
      <name val="Helv"/>
    </font>
    <font>
      <b/>
      <sz val="10"/>
      <name val="Helv"/>
      <family val="2"/>
    </font>
    <font>
      <b/>
      <sz val="11"/>
      <name val="Arial"/>
      <family val="2"/>
    </font>
    <font>
      <sz val="10"/>
      <name val="MS Sans Serif"/>
      <family val="2"/>
    </font>
    <font>
      <sz val="10"/>
      <name val="VNI-Aptima"/>
    </font>
    <font>
      <b/>
      <sz val="8"/>
      <name val="Arial"/>
      <family val="2"/>
    </font>
    <font>
      <sz val="11"/>
      <name val="Times New Roman"/>
      <family val="1"/>
    </font>
    <font>
      <sz val="9"/>
      <name val="Arial"/>
      <family val="2"/>
    </font>
    <font>
      <u val="singleAccounting"/>
      <sz val="11"/>
      <name val="Times New Roman"/>
      <family val="1"/>
    </font>
    <font>
      <b/>
      <sz val="16"/>
      <name val="Times New Roman"/>
      <family val="1"/>
    </font>
    <font>
      <sz val="10"/>
      <name val="MS Serif"/>
      <family val="1"/>
    </font>
    <font>
      <sz val="10"/>
      <name val="Courier"/>
      <family val="3"/>
    </font>
    <font>
      <sz val="11"/>
      <color indexed="12"/>
      <name val="Times New Roman"/>
      <family val="1"/>
    </font>
    <font>
      <sz val="12"/>
      <name val="???"/>
      <family val="1"/>
    </font>
    <font>
      <sz val="12"/>
      <name val="바탕체"/>
      <family val="3"/>
      <charset val="136"/>
    </font>
    <font>
      <b/>
      <sz val="10"/>
      <name val="Arial"/>
      <family val="2"/>
    </font>
    <font>
      <sz val="10"/>
      <color indexed="8"/>
      <name val="Arial"/>
      <family val="2"/>
    </font>
    <font>
      <sz val="12"/>
      <name val="Arial"/>
      <family val="2"/>
    </font>
    <font>
      <sz val="10"/>
      <color indexed="16"/>
      <name val="MS Serif"/>
      <family val="1"/>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2"/>
      <name val=".VnBook-AntiquaH"/>
      <family val="2"/>
    </font>
    <font>
      <b/>
      <sz val="12"/>
      <name val="Helv"/>
    </font>
    <font>
      <b/>
      <sz val="12"/>
      <name val="Helv"/>
      <family val="2"/>
    </font>
    <font>
      <b/>
      <sz val="12"/>
      <name val="Arial"/>
      <family val="2"/>
    </font>
    <font>
      <b/>
      <sz val="1"/>
      <color indexed="8"/>
      <name val="Courier"/>
      <family val="3"/>
    </font>
    <font>
      <b/>
      <sz val="18"/>
      <name val="Arial"/>
      <family val="2"/>
    </font>
    <font>
      <b/>
      <sz val="10"/>
      <name val=".VnTime"/>
      <family val="2"/>
    </font>
    <font>
      <b/>
      <sz val="14"/>
      <name val=".VnTimeH"/>
      <family val="2"/>
    </font>
    <font>
      <sz val="10"/>
      <name val="Tahoma"/>
      <family val="2"/>
    </font>
    <font>
      <b/>
      <sz val="11"/>
      <name val="Helv"/>
    </font>
    <font>
      <b/>
      <sz val="11"/>
      <name val="Helv"/>
      <family val="2"/>
    </font>
    <font>
      <sz val="7"/>
      <name val="Small Fonts"/>
      <family val="2"/>
    </font>
    <font>
      <b/>
      <sz val="12"/>
      <name val="VN-NTime"/>
      <family val="2"/>
    </font>
    <font>
      <b/>
      <i/>
      <sz val="16"/>
      <name val="Helv"/>
      <family val="2"/>
    </font>
    <font>
      <sz val="12"/>
      <name val="바탕체"/>
      <family val="1"/>
      <charset val="129"/>
    </font>
    <font>
      <sz val="8"/>
      <color indexed="64"/>
      <name val="Tahoma"/>
      <family val="2"/>
    </font>
    <font>
      <sz val="12"/>
      <color indexed="8"/>
      <name val="Times New Roman"/>
      <family val="1"/>
    </font>
    <font>
      <sz val="11"/>
      <name val="VNI-Times"/>
    </font>
    <font>
      <sz val="10"/>
      <name val="Tms Rmn"/>
      <family val="1"/>
    </font>
    <font>
      <sz val="12"/>
      <name val="Helv"/>
      <family val="2"/>
    </font>
    <font>
      <b/>
      <sz val="10"/>
      <name val="MS Sans Serif"/>
      <family val="2"/>
    </font>
    <font>
      <b/>
      <sz val="10"/>
      <name val="Tahoma"/>
      <family val="2"/>
    </font>
    <font>
      <b/>
      <sz val="8"/>
      <color indexed="8"/>
      <name val="Helv"/>
      <family val="2"/>
    </font>
    <font>
      <sz val="13"/>
      <name val=".VnTime"/>
      <family val="2"/>
    </font>
    <font>
      <sz val="12"/>
      <name val="VNTime"/>
      <family val="2"/>
    </font>
    <font>
      <sz val="12"/>
      <name val="VNTime"/>
    </font>
    <font>
      <b/>
      <sz val="10"/>
      <color indexed="10"/>
      <name val="Arial"/>
      <family val="2"/>
    </font>
    <font>
      <sz val="10"/>
      <name val="VNtimes new roman"/>
      <family val="2"/>
    </font>
    <font>
      <b/>
      <sz val="8"/>
      <name val="VN Helvetica"/>
    </font>
    <font>
      <b/>
      <sz val="12"/>
      <name val=".VnTime"/>
      <family val="2"/>
    </font>
    <font>
      <b/>
      <sz val="10"/>
      <name val="VN AvantGBook"/>
    </font>
    <font>
      <b/>
      <sz val="16"/>
      <name val=".VnTime"/>
      <family val="2"/>
    </font>
    <font>
      <sz val="9"/>
      <name val=".VnTime"/>
      <family val="2"/>
    </font>
    <font>
      <sz val="11"/>
      <name val="VNI-Helve"/>
    </font>
    <font>
      <sz val="11"/>
      <name val="VNI-Helve"/>
      <family val="2"/>
    </font>
    <font>
      <sz val="14"/>
      <name val=".VnArial"/>
      <family val="2"/>
    </font>
    <font>
      <sz val="14"/>
      <name val="Cordia New"/>
      <family val="2"/>
    </font>
    <font>
      <sz val="16"/>
      <name val="AngsanaUPC"/>
      <family val="3"/>
    </font>
    <font>
      <sz val="9"/>
      <name val="Trebuchet MS"/>
      <family val="2"/>
    </font>
    <font>
      <sz val="10"/>
      <name val=" "/>
      <family val="1"/>
      <charset val="136"/>
    </font>
    <font>
      <sz val="14"/>
      <name val="뼻뮝"/>
      <family val="3"/>
      <charset val="129"/>
    </font>
    <font>
      <sz val="12"/>
      <name val="바탕체"/>
      <family val="3"/>
    </font>
    <font>
      <sz val="12"/>
      <name val="뼻뮝"/>
      <family val="1"/>
      <charset val="129"/>
    </font>
    <font>
      <sz val="11"/>
      <name val="돋움"/>
      <family val="3"/>
      <charset val="136"/>
    </font>
    <font>
      <sz val="10"/>
      <name val="명조"/>
      <family val="3"/>
      <charset val="129"/>
    </font>
    <font>
      <sz val="10"/>
      <name val="Helv"/>
      <family val="2"/>
    </font>
    <font>
      <sz val="10"/>
      <name val="굴림체"/>
      <family val="3"/>
      <charset val="129"/>
    </font>
    <font>
      <b/>
      <i/>
      <sz val="11"/>
      <name val="Times New Roman"/>
      <family val="1"/>
    </font>
    <font>
      <sz val="11"/>
      <color theme="0"/>
      <name val="Times New Roman"/>
      <family val="1"/>
    </font>
    <font>
      <i/>
      <sz val="11"/>
      <color rgb="FF000000"/>
      <name val="Times New Roman"/>
      <family val="1"/>
    </font>
    <font>
      <b/>
      <sz val="11"/>
      <color rgb="FF000000"/>
      <name val="Times New Roman"/>
      <family val="1"/>
    </font>
    <font>
      <i/>
      <sz val="11"/>
      <name val="Times New Roman"/>
      <family val="1"/>
    </font>
    <font>
      <b/>
      <sz val="11"/>
      <color theme="0"/>
      <name val="Times New Roman"/>
      <family val="1"/>
    </font>
    <font>
      <b/>
      <i/>
      <sz val="11"/>
      <color theme="0"/>
      <name val="Times New Roman"/>
      <family val="1"/>
    </font>
    <font>
      <b/>
      <sz val="10"/>
      <name val="Times New Roman"/>
      <family val="1"/>
    </font>
    <font>
      <b/>
      <sz val="9"/>
      <color indexed="81"/>
      <name val="Tahoma"/>
      <family val="2"/>
    </font>
    <font>
      <sz val="9"/>
      <color indexed="81"/>
      <name val="Tahoma"/>
      <family val="2"/>
    </font>
    <font>
      <i/>
      <sz val="11"/>
      <color theme="1"/>
      <name val="Calibri"/>
      <family val="2"/>
      <scheme val="minor"/>
    </font>
    <font>
      <u/>
      <sz val="11"/>
      <color theme="1"/>
      <name val="Times New Roman"/>
      <family val="1"/>
    </font>
    <font>
      <sz val="11"/>
      <color theme="1"/>
      <name val="VNI-Times"/>
    </font>
    <font>
      <b/>
      <sz val="11"/>
      <color theme="1"/>
      <name val="VNI-Times"/>
    </font>
    <font>
      <i/>
      <sz val="11"/>
      <color rgb="FF000000"/>
      <name val="VNI-Times"/>
    </font>
    <font>
      <b/>
      <sz val="11"/>
      <color indexed="10"/>
      <name val="Times New Roman"/>
      <family val="1"/>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mediumGray">
        <fgColor indexed="22"/>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28">
    <border>
      <left/>
      <right/>
      <top/>
      <bottom/>
      <diagonal/>
    </border>
    <border>
      <left/>
      <right/>
      <top style="medium">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medium">
        <color indexed="0"/>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407">
    <xf numFmtId="0" fontId="0" fillId="0" borderId="0"/>
    <xf numFmtId="43" fontId="1" fillId="0" borderId="0" applyFont="0" applyFill="0" applyBorder="0" applyAlignment="0" applyProtection="0"/>
    <xf numFmtId="9" fontId="1" fillId="0" borderId="0" applyFont="0" applyFill="0" applyBorder="0" applyAlignment="0" applyProtection="0"/>
    <xf numFmtId="164" fontId="12" fillId="0" borderId="0" applyFont="0" applyFill="0" applyBorder="0" applyAlignment="0" applyProtection="0"/>
    <xf numFmtId="0" fontId="12" fillId="0" borderId="1" applyFont="0" applyBorder="0"/>
    <xf numFmtId="165" fontId="13" fillId="0" borderId="2" applyFont="0" applyBorder="0"/>
    <xf numFmtId="0" fontId="14" fillId="0" borderId="0"/>
    <xf numFmtId="166" fontId="12" fillId="0" borderId="0" applyFont="0" applyFill="0" applyBorder="0" applyAlignment="0" applyProtection="0"/>
    <xf numFmtId="167" fontId="14"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6" fillId="0" borderId="0"/>
    <xf numFmtId="0" fontId="14" fillId="0" borderId="0" applyNumberFormat="0" applyFill="0" applyBorder="0" applyAlignment="0" applyProtection="0"/>
    <xf numFmtId="170" fontId="17" fillId="0" borderId="0" applyFont="0" applyFill="0" applyBorder="0" applyAlignment="0" applyProtection="0"/>
    <xf numFmtId="171" fontId="18"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42" fontId="20" fillId="0" borderId="0" applyFont="0" applyFill="0" applyBorder="0" applyAlignment="0" applyProtection="0"/>
    <xf numFmtId="0" fontId="21"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22" fillId="0" borderId="0"/>
    <xf numFmtId="0" fontId="14" fillId="0" borderId="0" applyNumberFormat="0" applyFill="0" applyBorder="0" applyAlignment="0" applyProtection="0"/>
    <xf numFmtId="0" fontId="23" fillId="0" borderId="0"/>
    <xf numFmtId="0" fontId="24" fillId="0" borderId="0" applyNumberFormat="0" applyFill="0" applyBorder="0" applyAlignment="0" applyProtection="0"/>
    <xf numFmtId="164" fontId="17" fillId="0" borderId="0" applyFont="0" applyFill="0" applyBorder="0" applyAlignment="0" applyProtection="0"/>
    <xf numFmtId="164" fontId="12" fillId="0" borderId="0" applyFont="0" applyFill="0" applyBorder="0" applyAlignment="0" applyProtection="0"/>
    <xf numFmtId="173" fontId="12"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2" fontId="12" fillId="0" borderId="0" applyFont="0" applyFill="0" applyBorder="0" applyAlignment="0" applyProtection="0"/>
    <xf numFmtId="164" fontId="17" fillId="0" borderId="0" applyFont="0" applyFill="0" applyBorder="0" applyAlignment="0" applyProtection="0"/>
    <xf numFmtId="177" fontId="12" fillId="0" borderId="0" applyFont="0" applyFill="0" applyBorder="0" applyAlignment="0" applyProtection="0"/>
    <xf numFmtId="178" fontId="17" fillId="0" borderId="0" applyFont="0" applyFill="0" applyBorder="0" applyAlignment="0" applyProtection="0"/>
    <xf numFmtId="177"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3" fontId="12" fillId="0" borderId="0" applyFont="0" applyFill="0" applyBorder="0" applyAlignment="0" applyProtection="0"/>
    <xf numFmtId="179" fontId="17" fillId="0" borderId="0" applyFont="0" applyFill="0" applyBorder="0" applyAlignment="0" applyProtection="0"/>
    <xf numFmtId="166" fontId="17" fillId="0" borderId="0" applyFont="0" applyFill="0" applyBorder="0" applyAlignment="0" applyProtection="0"/>
    <xf numFmtId="180" fontId="17" fillId="0" borderId="0" applyFont="0" applyFill="0" applyBorder="0" applyAlignment="0" applyProtection="0"/>
    <xf numFmtId="177" fontId="12" fillId="0" borderId="0" applyFont="0" applyFill="0" applyBorder="0" applyAlignment="0" applyProtection="0"/>
    <xf numFmtId="178" fontId="17" fillId="0" borderId="0" applyFont="0" applyFill="0" applyBorder="0" applyAlignment="0" applyProtection="0"/>
    <xf numFmtId="177" fontId="17"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9" fontId="17" fillId="0" borderId="0" applyFont="0" applyFill="0" applyBorder="0" applyAlignment="0" applyProtection="0"/>
    <xf numFmtId="166" fontId="17" fillId="0" borderId="0" applyFont="0" applyFill="0" applyBorder="0" applyAlignment="0" applyProtection="0"/>
    <xf numFmtId="180"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2" fontId="12" fillId="0" borderId="0" applyFont="0" applyFill="0" applyBorder="0" applyAlignment="0" applyProtection="0"/>
    <xf numFmtId="164" fontId="12" fillId="0" borderId="0" applyFont="0" applyFill="0" applyBorder="0" applyAlignment="0" applyProtection="0"/>
    <xf numFmtId="177" fontId="12" fillId="0" borderId="0" applyFont="0" applyFill="0" applyBorder="0" applyAlignment="0" applyProtection="0"/>
    <xf numFmtId="178" fontId="17" fillId="0" borderId="0" applyFont="0" applyFill="0" applyBorder="0" applyAlignment="0" applyProtection="0"/>
    <xf numFmtId="177" fontId="17" fillId="0" borderId="0" applyFont="0" applyFill="0" applyBorder="0" applyAlignment="0" applyProtection="0"/>
    <xf numFmtId="172" fontId="12" fillId="0" borderId="0" applyFont="0" applyFill="0" applyBorder="0" applyAlignment="0" applyProtection="0"/>
    <xf numFmtId="179" fontId="17" fillId="0" borderId="0" applyFont="0" applyFill="0" applyBorder="0" applyAlignment="0" applyProtection="0"/>
    <xf numFmtId="166" fontId="17" fillId="0" borderId="0" applyFont="0" applyFill="0" applyBorder="0" applyAlignment="0" applyProtection="0"/>
    <xf numFmtId="180"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64" fontId="12" fillId="0" borderId="0" applyFont="0" applyFill="0" applyBorder="0" applyAlignment="0" applyProtection="0"/>
    <xf numFmtId="173" fontId="12" fillId="0" borderId="0" applyFont="0" applyFill="0" applyBorder="0" applyAlignment="0" applyProtection="0"/>
    <xf numFmtId="181" fontId="20" fillId="0" borderId="0"/>
    <xf numFmtId="0" fontId="14" fillId="0" borderId="0"/>
    <xf numFmtId="0" fontId="14" fillId="0" borderId="0"/>
    <xf numFmtId="0" fontId="25" fillId="0" borderId="0"/>
    <xf numFmtId="0" fontId="14" fillId="0" borderId="0"/>
    <xf numFmtId="0" fontId="26" fillId="4" borderId="0"/>
    <xf numFmtId="0" fontId="27" fillId="0" borderId="0"/>
    <xf numFmtId="9" fontId="28" fillId="0" borderId="0" applyBorder="0" applyAlignment="0" applyProtection="0"/>
    <xf numFmtId="0" fontId="29" fillId="4" borderId="0"/>
    <xf numFmtId="0" fontId="30" fillId="0" borderId="0"/>
    <xf numFmtId="0" fontId="31" fillId="4" borderId="0"/>
    <xf numFmtId="182" fontId="32" fillId="0" borderId="0" applyFont="0" applyFill="0" applyBorder="0" applyAlignment="0" applyProtection="0"/>
    <xf numFmtId="183" fontId="32" fillId="0" borderId="0" applyFont="0" applyFill="0" applyBorder="0" applyAlignment="0" applyProtection="0"/>
    <xf numFmtId="0" fontId="33" fillId="0" borderId="0">
      <alignment wrapText="1"/>
    </xf>
    <xf numFmtId="0" fontId="34" fillId="0" borderId="0" applyNumberFormat="0" applyAlignment="0"/>
    <xf numFmtId="184" fontId="14" fillId="0" borderId="0" applyFont="0" applyFill="0" applyBorder="0" applyAlignment="0" applyProtection="0"/>
    <xf numFmtId="0" fontId="35" fillId="0" borderId="0" applyFont="0" applyFill="0" applyBorder="0" applyAlignment="0" applyProtection="0"/>
    <xf numFmtId="185" fontId="12" fillId="0" borderId="0" applyFont="0" applyFill="0" applyBorder="0" applyAlignment="0" applyProtection="0"/>
    <xf numFmtId="186" fontId="14" fillId="0" borderId="0" applyFont="0" applyFill="0" applyBorder="0" applyAlignment="0" applyProtection="0"/>
    <xf numFmtId="0" fontId="35" fillId="0" borderId="0" applyFont="0" applyFill="0" applyBorder="0" applyAlignment="0" applyProtection="0"/>
    <xf numFmtId="186" fontId="14" fillId="0" borderId="0" applyFont="0" applyFill="0" applyBorder="0" applyAlignment="0" applyProtection="0"/>
    <xf numFmtId="0" fontId="36" fillId="0" borderId="0">
      <alignment horizontal="center" wrapText="1"/>
      <protection locked="0"/>
    </xf>
    <xf numFmtId="171" fontId="37" fillId="0" borderId="0" applyFont="0" applyFill="0" applyBorder="0" applyAlignment="0" applyProtection="0"/>
    <xf numFmtId="0" fontId="35" fillId="0" borderId="0" applyFont="0" applyFill="0" applyBorder="0" applyAlignment="0" applyProtection="0"/>
    <xf numFmtId="171" fontId="37" fillId="0" borderId="0" applyFont="0" applyFill="0" applyBorder="0" applyAlignment="0" applyProtection="0"/>
    <xf numFmtId="187" fontId="37" fillId="0" borderId="0" applyFont="0" applyFill="0" applyBorder="0" applyAlignment="0" applyProtection="0"/>
    <xf numFmtId="0" fontId="35" fillId="0" borderId="0" applyFont="0" applyFill="0" applyBorder="0" applyAlignment="0" applyProtection="0"/>
    <xf numFmtId="187" fontId="37" fillId="0" borderId="0" applyFont="0" applyFill="0" applyBorder="0" applyAlignment="0" applyProtection="0"/>
    <xf numFmtId="164" fontId="12" fillId="0" borderId="0" applyFont="0" applyFill="0" applyBorder="0" applyAlignment="0" applyProtection="0"/>
    <xf numFmtId="0" fontId="14" fillId="0" borderId="0" applyFont="0" applyFill="0" applyBorder="0" applyAlignment="0" applyProtection="0">
      <alignment horizontal="right"/>
    </xf>
    <xf numFmtId="0" fontId="14" fillId="0" borderId="0"/>
    <xf numFmtId="0" fontId="35" fillId="0" borderId="0"/>
    <xf numFmtId="0" fontId="38" fillId="0" borderId="0"/>
    <xf numFmtId="0" fontId="35" fillId="0" borderId="0"/>
    <xf numFmtId="0" fontId="39" fillId="0" borderId="0"/>
    <xf numFmtId="0" fontId="40" fillId="0" borderId="0"/>
    <xf numFmtId="188" fontId="14" fillId="0" borderId="0" applyFill="0" applyBorder="0" applyAlignment="0"/>
    <xf numFmtId="0" fontId="14" fillId="0" borderId="0" applyFill="0" applyBorder="0" applyAlignment="0"/>
    <xf numFmtId="189" fontId="41" fillId="0" borderId="0" applyFill="0" applyBorder="0" applyAlignment="0"/>
    <xf numFmtId="190" fontId="41" fillId="0" borderId="0" applyFill="0" applyBorder="0" applyAlignment="0"/>
    <xf numFmtId="191" fontId="41" fillId="0" borderId="0" applyFill="0" applyBorder="0" applyAlignment="0"/>
    <xf numFmtId="192" fontId="14" fillId="0" borderId="0" applyFill="0" applyBorder="0" applyAlignment="0"/>
    <xf numFmtId="192" fontId="14" fillId="0" borderId="0" applyFill="0" applyBorder="0" applyAlignment="0"/>
    <xf numFmtId="193" fontId="41" fillId="0" borderId="0" applyFill="0" applyBorder="0" applyAlignment="0"/>
    <xf numFmtId="194" fontId="41" fillId="0" borderId="0" applyFill="0" applyBorder="0" applyAlignment="0"/>
    <xf numFmtId="189" fontId="41" fillId="0" borderId="0" applyFill="0" applyBorder="0" applyAlignment="0"/>
    <xf numFmtId="0" fontId="42" fillId="0" borderId="0"/>
    <xf numFmtId="0" fontId="43" fillId="0" borderId="0"/>
    <xf numFmtId="0" fontId="44" fillId="0" borderId="0" applyFill="0" applyBorder="0" applyProtection="0">
      <alignment horizontal="center"/>
      <protection locked="0"/>
    </xf>
    <xf numFmtId="195" fontId="17" fillId="0" borderId="0" applyFont="0" applyFill="0" applyBorder="0" applyAlignment="0" applyProtection="0"/>
    <xf numFmtId="3" fontId="45" fillId="0" borderId="3"/>
    <xf numFmtId="1" fontId="46" fillId="0" borderId="4" applyBorder="0"/>
    <xf numFmtId="0" fontId="47" fillId="0" borderId="5">
      <alignment horizontal="center"/>
    </xf>
    <xf numFmtId="196" fontId="14" fillId="0" borderId="0" applyFont="0" applyFill="0" applyBorder="0" applyAlignment="0" applyProtection="0"/>
    <xf numFmtId="196" fontId="14" fillId="0" borderId="0" applyFont="0" applyFill="0" applyBorder="0" applyAlignment="0" applyProtection="0"/>
    <xf numFmtId="193" fontId="41" fillId="0" borderId="0" applyFont="0" applyFill="0" applyBorder="0" applyAlignment="0" applyProtection="0"/>
    <xf numFmtId="197" fontId="48" fillId="0" borderId="0" applyFont="0" applyFill="0" applyBorder="0" applyAlignment="0" applyProtection="0"/>
    <xf numFmtId="198" fontId="49" fillId="0" borderId="0" applyFont="0" applyFill="0" applyBorder="0" applyAlignment="0" applyProtection="0"/>
    <xf numFmtId="199" fontId="50" fillId="0" borderId="0" applyFont="0" applyFill="0" applyBorder="0" applyAlignment="0" applyProtection="0"/>
    <xf numFmtId="200" fontId="49" fillId="0" borderId="0" applyFont="0" applyFill="0" applyBorder="0" applyAlignment="0" applyProtection="0"/>
    <xf numFmtId="201" fontId="50" fillId="0" borderId="0" applyFont="0" applyFill="0" applyBorder="0" applyAlignment="0" applyProtection="0"/>
    <xf numFmtId="202" fontId="4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03" fontId="38" fillId="0" borderId="0"/>
    <xf numFmtId="3" fontId="14" fillId="0" borderId="0" applyFont="0" applyFill="0" applyBorder="0" applyAlignment="0" applyProtection="0"/>
    <xf numFmtId="0" fontId="51" fillId="0" borderId="0" applyNumberFormat="0" applyFill="0" applyBorder="0" applyAlignment="0" applyProtection="0"/>
    <xf numFmtId="0" fontId="52" fillId="0" borderId="0" applyNumberFormat="0" applyAlignment="0">
      <alignment horizontal="left"/>
    </xf>
    <xf numFmtId="0" fontId="53" fillId="0" borderId="0" applyNumberFormat="0" applyAlignment="0"/>
    <xf numFmtId="204" fontId="54" fillId="0" borderId="0" applyFill="0" applyBorder="0" applyProtection="0"/>
    <xf numFmtId="205" fontId="48" fillId="0" borderId="0" applyFont="0" applyFill="0" applyBorder="0" applyAlignment="0" applyProtection="0"/>
    <xf numFmtId="206" fontId="38" fillId="0" borderId="0" applyFill="0" applyBorder="0" applyProtection="0"/>
    <xf numFmtId="206" fontId="38" fillId="0" borderId="6" applyFill="0" applyProtection="0"/>
    <xf numFmtId="206" fontId="38" fillId="0" borderId="7" applyFill="0" applyProtection="0"/>
    <xf numFmtId="207" fontId="14" fillId="0" borderId="0" applyFont="0" applyFill="0" applyBorder="0" applyAlignment="0" applyProtection="0"/>
    <xf numFmtId="207" fontId="14" fillId="0" borderId="0" applyFont="0" applyFill="0" applyBorder="0" applyAlignment="0" applyProtection="0"/>
    <xf numFmtId="189" fontId="41" fillId="0" borderId="0" applyFont="0" applyFill="0" applyBorder="0" applyAlignment="0" applyProtection="0"/>
    <xf numFmtId="208" fontId="50" fillId="0" borderId="0" applyFont="0" applyFill="0" applyBorder="0" applyAlignment="0" applyProtection="0"/>
    <xf numFmtId="209" fontId="49" fillId="0" borderId="0" applyFont="0" applyFill="0" applyBorder="0" applyAlignment="0" applyProtection="0"/>
    <xf numFmtId="210" fontId="50" fillId="0" borderId="0" applyFont="0" applyFill="0" applyBorder="0" applyAlignment="0" applyProtection="0"/>
    <xf numFmtId="211" fontId="49" fillId="0" borderId="0" applyFont="0" applyFill="0" applyBorder="0" applyAlignment="0" applyProtection="0"/>
    <xf numFmtId="212" fontId="50" fillId="0" borderId="0" applyFont="0" applyFill="0" applyBorder="0" applyAlignment="0" applyProtection="0"/>
    <xf numFmtId="213" fontId="49" fillId="0" borderId="0" applyFont="0" applyFill="0" applyBorder="0" applyAlignment="0" applyProtection="0"/>
    <xf numFmtId="214" fontId="17" fillId="0" borderId="0" applyFont="0" applyFill="0" applyBorder="0" applyAlignment="0" applyProtection="0"/>
    <xf numFmtId="215" fontId="17" fillId="0" borderId="0" applyFont="0" applyFill="0" applyBorder="0" applyAlignment="0" applyProtection="0"/>
    <xf numFmtId="216" fontId="14" fillId="0" borderId="0"/>
    <xf numFmtId="171" fontId="55" fillId="0" borderId="0" applyFont="0" applyFill="0" applyBorder="0" applyAlignment="0" applyProtection="0"/>
    <xf numFmtId="171" fontId="56" fillId="0" borderId="0" applyFont="0" applyFill="0" applyBorder="0" applyAlignment="0" applyProtection="0"/>
    <xf numFmtId="0" fontId="57" fillId="4" borderId="0" applyNumberFormat="0" applyFont="0" applyFill="0" applyBorder="0" applyProtection="0">
      <alignment horizontal="left"/>
    </xf>
    <xf numFmtId="0" fontId="14" fillId="0" borderId="0" applyFont="0" applyFill="0" applyBorder="0" applyAlignment="0" applyProtection="0"/>
    <xf numFmtId="217" fontId="14" fillId="0" borderId="0" applyFont="0" applyFill="0" applyBorder="0" applyAlignment="0" applyProtection="0"/>
    <xf numFmtId="14" fontId="58" fillId="0" borderId="0" applyFill="0" applyBorder="0" applyAlignment="0"/>
    <xf numFmtId="0" fontId="59" fillId="0" borderId="0" applyProtection="0"/>
    <xf numFmtId="218" fontId="38" fillId="0" borderId="0" applyFill="0" applyBorder="0" applyProtection="0"/>
    <xf numFmtId="218" fontId="38" fillId="0" borderId="6" applyFill="0" applyProtection="0"/>
    <xf numFmtId="218" fontId="38" fillId="0" borderId="7" applyFill="0" applyProtection="0"/>
    <xf numFmtId="219" fontId="14" fillId="0" borderId="8">
      <alignment vertical="center"/>
    </xf>
    <xf numFmtId="220" fontId="14" fillId="0" borderId="0" applyFont="0" applyFill="0" applyBorder="0" applyAlignment="0" applyProtection="0"/>
    <xf numFmtId="221" fontId="14" fillId="0" borderId="0" applyFont="0" applyFill="0" applyBorder="0" applyAlignment="0" applyProtection="0"/>
    <xf numFmtId="222" fontId="14" fillId="0" borderId="0"/>
    <xf numFmtId="193" fontId="41" fillId="0" borderId="0" applyFill="0" applyBorder="0" applyAlignment="0"/>
    <xf numFmtId="189" fontId="41" fillId="0" borderId="0" applyFill="0" applyBorder="0" applyAlignment="0"/>
    <xf numFmtId="193" fontId="41" fillId="0" borderId="0" applyFill="0" applyBorder="0" applyAlignment="0"/>
    <xf numFmtId="194" fontId="41" fillId="0" borderId="0" applyFill="0" applyBorder="0" applyAlignment="0"/>
    <xf numFmtId="189" fontId="41" fillId="0" borderId="0" applyFill="0" applyBorder="0" applyAlignment="0"/>
    <xf numFmtId="0" fontId="60" fillId="0" borderId="0" applyNumberFormat="0" applyAlignment="0">
      <alignment horizontal="left"/>
    </xf>
    <xf numFmtId="223" fontId="14" fillId="0" borderId="0" applyFont="0" applyFill="0" applyBorder="0" applyAlignment="0" applyProtection="0"/>
    <xf numFmtId="0" fontId="61" fillId="0" borderId="0" applyProtection="0"/>
    <xf numFmtId="0" fontId="62" fillId="0" borderId="0" applyProtection="0"/>
    <xf numFmtId="0" fontId="63" fillId="0" borderId="0" applyProtection="0"/>
    <xf numFmtId="0" fontId="64" fillId="0" borderId="0" applyProtection="0"/>
    <xf numFmtId="0" fontId="65" fillId="0" borderId="0" applyNumberFormat="0" applyFont="0" applyFill="0" applyBorder="0" applyAlignment="0" applyProtection="0"/>
    <xf numFmtId="0" fontId="66" fillId="0" borderId="0" applyProtection="0"/>
    <xf numFmtId="0" fontId="67" fillId="0" borderId="0" applyProtection="0"/>
    <xf numFmtId="2" fontId="14" fillId="0" borderId="0" applyFont="0" applyFill="0" applyBorder="0" applyAlignment="0" applyProtection="0"/>
    <xf numFmtId="38" fontId="34" fillId="5" borderId="0" applyNumberFormat="0" applyBorder="0" applyAlignment="0" applyProtection="0"/>
    <xf numFmtId="38" fontId="34" fillId="4" borderId="0" applyNumberFormat="0" applyBorder="0" applyAlignment="0" applyProtection="0"/>
    <xf numFmtId="0" fontId="68" fillId="0" borderId="0" applyNumberFormat="0" applyFont="0" applyBorder="0" applyAlignment="0">
      <alignment horizontal="left" vertical="center"/>
    </xf>
    <xf numFmtId="0" fontId="69" fillId="0" borderId="0">
      <alignment horizontal="left"/>
    </xf>
    <xf numFmtId="0" fontId="70" fillId="0" borderId="0">
      <alignment horizontal="left"/>
    </xf>
    <xf numFmtId="0" fontId="71" fillId="0" borderId="9" applyNumberFormat="0" applyAlignment="0" applyProtection="0">
      <alignment horizontal="left" vertical="center"/>
    </xf>
    <xf numFmtId="0" fontId="71" fillId="0" borderId="10">
      <alignment horizontal="left" vertical="center"/>
    </xf>
    <xf numFmtId="14" fontId="57" fillId="6" borderId="11">
      <alignment horizontal="center" vertical="center" wrapText="1"/>
    </xf>
    <xf numFmtId="0" fontId="44" fillId="0" borderId="0" applyFill="0" applyAlignment="0" applyProtection="0">
      <protection locked="0"/>
    </xf>
    <xf numFmtId="0" fontId="44" fillId="0" borderId="12" applyFill="0" applyAlignment="0" applyProtection="0">
      <protection locked="0"/>
    </xf>
    <xf numFmtId="224" fontId="72" fillId="0" borderId="0">
      <protection locked="0"/>
    </xf>
    <xf numFmtId="0" fontId="73" fillId="0" borderId="0" applyProtection="0"/>
    <xf numFmtId="224" fontId="72" fillId="0" borderId="0">
      <protection locked="0"/>
    </xf>
    <xf numFmtId="0" fontId="71" fillId="0" borderId="0" applyProtection="0"/>
    <xf numFmtId="5" fontId="74" fillId="7" borderId="3" applyNumberFormat="0" applyAlignment="0">
      <alignment horizontal="left" vertical="top"/>
    </xf>
    <xf numFmtId="49" fontId="75" fillId="0" borderId="3">
      <alignment vertical="center"/>
    </xf>
    <xf numFmtId="180" fontId="17" fillId="0" borderId="0" applyFont="0" applyFill="0" applyBorder="0" applyAlignment="0" applyProtection="0"/>
    <xf numFmtId="0" fontId="76" fillId="8" borderId="0">
      <alignment horizontal="left" wrapText="1" indent="2"/>
    </xf>
    <xf numFmtId="10" fontId="34" fillId="5" borderId="3" applyNumberFormat="0" applyBorder="0" applyAlignment="0" applyProtection="0"/>
    <xf numFmtId="10" fontId="34" fillId="8" borderId="3" applyNumberFormat="0" applyBorder="0" applyAlignment="0" applyProtection="0"/>
    <xf numFmtId="225" fontId="14" fillId="9" borderId="0"/>
    <xf numFmtId="0" fontId="45" fillId="0" borderId="0"/>
    <xf numFmtId="0" fontId="45" fillId="0" borderId="0"/>
    <xf numFmtId="193" fontId="41" fillId="0" borderId="0" applyFill="0" applyBorder="0" applyAlignment="0"/>
    <xf numFmtId="189" fontId="41" fillId="0" borderId="0" applyFill="0" applyBorder="0" applyAlignment="0"/>
    <xf numFmtId="193" fontId="41" fillId="0" borderId="0" applyFill="0" applyBorder="0" applyAlignment="0"/>
    <xf numFmtId="194" fontId="41" fillId="0" borderId="0" applyFill="0" applyBorder="0" applyAlignment="0"/>
    <xf numFmtId="189" fontId="41" fillId="0" borderId="0" applyFill="0" applyBorder="0" applyAlignment="0"/>
    <xf numFmtId="225" fontId="14" fillId="10" borderId="0"/>
    <xf numFmtId="38" fontId="45" fillId="0" borderId="0" applyFont="0" applyFill="0" applyBorder="0" applyAlignment="0" applyProtection="0"/>
    <xf numFmtId="40" fontId="45"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0" fontId="77" fillId="0" borderId="11"/>
    <xf numFmtId="0" fontId="78" fillId="0" borderId="11"/>
    <xf numFmtId="226" fontId="14" fillId="0" borderId="13"/>
    <xf numFmtId="164" fontId="14" fillId="0" borderId="0" applyFont="0" applyFill="0" applyBorder="0" applyAlignment="0" applyProtection="0"/>
    <xf numFmtId="193" fontId="14" fillId="0" borderId="0" applyFont="0" applyFill="0" applyBorder="0" applyAlignment="0" applyProtection="0"/>
    <xf numFmtId="227" fontId="17" fillId="0" borderId="0" applyFont="0" applyFill="0" applyBorder="0" applyAlignment="0" applyProtection="0"/>
    <xf numFmtId="228" fontId="17" fillId="0" borderId="0" applyFont="0" applyFill="0" applyBorder="0" applyAlignment="0" applyProtection="0"/>
    <xf numFmtId="229" fontId="45" fillId="0" borderId="0" applyFont="0" applyFill="0" applyBorder="0" applyAlignment="0" applyProtection="0"/>
    <xf numFmtId="230" fontId="45" fillId="0" borderId="0" applyFont="0" applyFill="0" applyBorder="0" applyAlignment="0" applyProtection="0"/>
    <xf numFmtId="0" fontId="59" fillId="0" borderId="0" applyNumberFormat="0" applyFont="0" applyFill="0" applyAlignment="0"/>
    <xf numFmtId="0" fontId="38" fillId="0" borderId="0"/>
    <xf numFmtId="37" fontId="79" fillId="0" borderId="0"/>
    <xf numFmtId="0" fontId="80" fillId="0" borderId="3" applyNumberFormat="0" applyFont="0" applyFill="0" applyBorder="0" applyAlignment="0">
      <alignment horizontal="center"/>
    </xf>
    <xf numFmtId="0" fontId="14" fillId="0" borderId="0"/>
    <xf numFmtId="231" fontId="81" fillId="0" borderId="0"/>
    <xf numFmtId="0" fontId="82" fillId="0" borderId="0"/>
    <xf numFmtId="0" fontId="14" fillId="0" borderId="0"/>
    <xf numFmtId="0" fontId="83" fillId="0" borderId="0"/>
    <xf numFmtId="0" fontId="14" fillId="0" borderId="0">
      <alignment vertical="top"/>
    </xf>
    <xf numFmtId="0" fontId="58" fillId="0" borderId="0">
      <alignment vertical="top"/>
    </xf>
    <xf numFmtId="0" fontId="14" fillId="0" borderId="0"/>
    <xf numFmtId="0" fontId="14"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44" fillId="0" borderId="0" applyNumberFormat="0" applyFill="0" applyBorder="0" applyAlignment="0" applyProtection="0"/>
    <xf numFmtId="0" fontId="14" fillId="0" borderId="0" applyFont="0" applyFill="0" applyBorder="0" applyAlignment="0" applyProtection="0"/>
    <xf numFmtId="0" fontId="38" fillId="0" borderId="0"/>
    <xf numFmtId="0" fontId="84" fillId="5" borderId="0"/>
    <xf numFmtId="0" fontId="85" fillId="0" borderId="0"/>
    <xf numFmtId="14" fontId="36" fillId="0" borderId="0">
      <alignment horizontal="center" wrapText="1"/>
      <protection locked="0"/>
    </xf>
    <xf numFmtId="232" fontId="44" fillId="0" borderId="0" applyFont="0" applyFill="0" applyBorder="0" applyAlignment="0" applyProtection="0"/>
    <xf numFmtId="233" fontId="48" fillId="0" borderId="0" applyFont="0" applyFill="0" applyBorder="0" applyAlignment="0" applyProtection="0"/>
    <xf numFmtId="234" fontId="50"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236" fontId="14" fillId="0" borderId="0" applyFont="0" applyFill="0" applyBorder="0" applyAlignment="0" applyProtection="0"/>
    <xf numFmtId="236" fontId="14" fillId="0" borderId="0" applyFont="0" applyFill="0" applyBorder="0" applyAlignment="0" applyProtection="0"/>
    <xf numFmtId="10" fontId="14" fillId="0" borderId="0" applyFont="0" applyFill="0" applyBorder="0" applyAlignment="0" applyProtection="0"/>
    <xf numFmtId="237" fontId="50" fillId="0" borderId="0" applyFont="0" applyFill="0" applyBorder="0" applyAlignment="0" applyProtection="0"/>
    <xf numFmtId="238" fontId="48" fillId="0" borderId="0" applyFont="0" applyFill="0" applyBorder="0" applyAlignment="0" applyProtection="0"/>
    <xf numFmtId="239" fontId="50" fillId="0" borderId="0" applyFont="0" applyFill="0" applyBorder="0" applyAlignment="0" applyProtection="0"/>
    <xf numFmtId="240" fontId="48" fillId="0" borderId="0" applyFont="0" applyFill="0" applyBorder="0" applyAlignment="0" applyProtection="0"/>
    <xf numFmtId="241" fontId="50" fillId="0" borderId="0" applyFont="0" applyFill="0" applyBorder="0" applyAlignment="0" applyProtection="0"/>
    <xf numFmtId="242"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1" applyNumberFormat="0" applyBorder="0"/>
    <xf numFmtId="193" fontId="41" fillId="0" borderId="0" applyFill="0" applyBorder="0" applyAlignment="0"/>
    <xf numFmtId="189" fontId="41" fillId="0" borderId="0" applyFill="0" applyBorder="0" applyAlignment="0"/>
    <xf numFmtId="193" fontId="41" fillId="0" borderId="0" applyFill="0" applyBorder="0" applyAlignment="0"/>
    <xf numFmtId="194" fontId="41" fillId="0" borderId="0" applyFill="0" applyBorder="0" applyAlignment="0"/>
    <xf numFmtId="189" fontId="41" fillId="0" borderId="0" applyFill="0" applyBorder="0" applyAlignment="0"/>
    <xf numFmtId="5" fontId="86" fillId="0" borderId="0"/>
    <xf numFmtId="0" fontId="87" fillId="0" borderId="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88" fillId="0" borderId="11">
      <alignment horizontal="center"/>
    </xf>
    <xf numFmtId="3" fontId="45" fillId="0" borderId="0" applyFont="0" applyFill="0" applyBorder="0" applyAlignment="0" applyProtection="0"/>
    <xf numFmtId="0" fontId="45" fillId="11" borderId="0" applyNumberFormat="0" applyFont="0" applyBorder="0" applyAlignment="0" applyProtection="0"/>
    <xf numFmtId="243" fontId="14" fillId="0" borderId="0" applyNumberFormat="0" applyFill="0" applyBorder="0" applyAlignment="0" applyProtection="0">
      <alignment horizontal="left"/>
    </xf>
    <xf numFmtId="180" fontId="17" fillId="0" borderId="0" applyFont="0" applyFill="0" applyBorder="0" applyAlignment="0" applyProtection="0"/>
    <xf numFmtId="3" fontId="17" fillId="0" borderId="14">
      <alignment horizontal="right" wrapText="1"/>
    </xf>
    <xf numFmtId="0" fontId="14" fillId="12" borderId="0"/>
    <xf numFmtId="0" fontId="24" fillId="0" borderId="0" applyNumberFormat="0" applyFill="0" applyBorder="0" applyAlignment="0" applyProtection="0"/>
    <xf numFmtId="178" fontId="17" fillId="0" borderId="0" applyFont="0" applyFill="0" applyBorder="0" applyAlignment="0" applyProtection="0"/>
    <xf numFmtId="177"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64" fontId="17" fillId="0" borderId="0" applyFont="0" applyFill="0" applyBorder="0" applyAlignment="0" applyProtection="0"/>
    <xf numFmtId="172" fontId="17" fillId="0" borderId="0" applyFont="0" applyFill="0" applyBorder="0" applyAlignment="0" applyProtection="0"/>
    <xf numFmtId="166" fontId="17" fillId="0" borderId="0" applyFont="0" applyFill="0" applyBorder="0" applyAlignment="0" applyProtection="0"/>
    <xf numFmtId="180" fontId="17" fillId="0" borderId="0" applyFont="0" applyFill="0" applyBorder="0" applyAlignment="0" applyProtection="0"/>
    <xf numFmtId="164" fontId="17" fillId="0" borderId="0" applyFont="0" applyFill="0" applyBorder="0" applyAlignment="0" applyProtection="0"/>
    <xf numFmtId="177" fontId="12" fillId="0" borderId="0" applyFont="0" applyFill="0" applyBorder="0" applyAlignment="0" applyProtection="0"/>
    <xf numFmtId="0" fontId="77" fillId="0" borderId="0"/>
    <xf numFmtId="0" fontId="78" fillId="0" borderId="0"/>
    <xf numFmtId="0" fontId="89" fillId="8" borderId="0">
      <alignment wrapText="1"/>
    </xf>
    <xf numFmtId="40" fontId="90" fillId="0" borderId="0" applyBorder="0">
      <alignment horizontal="right"/>
    </xf>
    <xf numFmtId="244" fontId="30" fillId="0" borderId="15">
      <alignment horizontal="right" vertical="center"/>
    </xf>
    <xf numFmtId="244" fontId="30" fillId="0" borderId="15">
      <alignment horizontal="right" vertical="center"/>
    </xf>
    <xf numFmtId="244" fontId="30" fillId="0" borderId="15">
      <alignment horizontal="right" vertical="center"/>
    </xf>
    <xf numFmtId="244" fontId="30" fillId="0" borderId="15">
      <alignment horizontal="right" vertical="center"/>
    </xf>
    <xf numFmtId="245" fontId="91" fillId="0" borderId="15">
      <alignment horizontal="right" vertical="center"/>
    </xf>
    <xf numFmtId="245" fontId="91" fillId="0" borderId="15">
      <alignment horizontal="right" vertical="center"/>
    </xf>
    <xf numFmtId="244" fontId="30" fillId="0" borderId="15">
      <alignment horizontal="right" vertical="center"/>
    </xf>
    <xf numFmtId="244" fontId="30" fillId="0" borderId="15">
      <alignment horizontal="right" vertical="center"/>
    </xf>
    <xf numFmtId="245" fontId="91" fillId="0" borderId="15">
      <alignment horizontal="right" vertical="center"/>
    </xf>
    <xf numFmtId="245" fontId="91" fillId="0" borderId="15">
      <alignment horizontal="right" vertical="center"/>
    </xf>
    <xf numFmtId="245" fontId="91" fillId="0" borderId="15">
      <alignment horizontal="right" vertical="center"/>
    </xf>
    <xf numFmtId="245" fontId="91" fillId="0" borderId="15">
      <alignment horizontal="right" vertical="center"/>
    </xf>
    <xf numFmtId="244" fontId="30" fillId="0" borderId="15">
      <alignment horizontal="right" vertical="center"/>
    </xf>
    <xf numFmtId="245" fontId="91" fillId="0" borderId="15">
      <alignment horizontal="right" vertical="center"/>
    </xf>
    <xf numFmtId="244" fontId="30" fillId="0" borderId="15">
      <alignment horizontal="right" vertical="center"/>
    </xf>
    <xf numFmtId="245" fontId="91" fillId="0" borderId="15">
      <alignment horizontal="right" vertical="center"/>
    </xf>
    <xf numFmtId="244" fontId="30" fillId="0" borderId="15">
      <alignment horizontal="right" vertical="center"/>
    </xf>
    <xf numFmtId="245" fontId="91" fillId="0" borderId="15">
      <alignment horizontal="right" vertical="center"/>
    </xf>
    <xf numFmtId="49" fontId="58" fillId="0" borderId="0" applyFill="0" applyBorder="0" applyAlignment="0"/>
    <xf numFmtId="246" fontId="14" fillId="0" borderId="0" applyFill="0" applyBorder="0" applyAlignment="0"/>
    <xf numFmtId="246" fontId="14" fillId="0" borderId="0" applyFill="0" applyBorder="0" applyAlignment="0"/>
    <xf numFmtId="247" fontId="14" fillId="0" borderId="0" applyFill="0" applyBorder="0" applyAlignment="0"/>
    <xf numFmtId="247" fontId="14" fillId="0" borderId="0" applyFill="0" applyBorder="0" applyAlignment="0"/>
    <xf numFmtId="248" fontId="30" fillId="0" borderId="15">
      <alignment horizontal="center"/>
    </xf>
    <xf numFmtId="0" fontId="92" fillId="0" borderId="16"/>
    <xf numFmtId="0" fontId="92" fillId="0" borderId="16"/>
    <xf numFmtId="0" fontId="93" fillId="0" borderId="16"/>
    <xf numFmtId="0" fontId="44" fillId="0" borderId="0" applyNumberFormat="0" applyFill="0" applyBorder="0" applyAlignment="0" applyProtection="0"/>
    <xf numFmtId="0" fontId="94" fillId="0" borderId="0" applyFill="0" applyBorder="0" applyProtection="0">
      <alignment horizontal="left" vertical="top"/>
    </xf>
    <xf numFmtId="249" fontId="30" fillId="0" borderId="0"/>
    <xf numFmtId="250" fontId="30" fillId="0" borderId="3"/>
    <xf numFmtId="0" fontId="95" fillId="0" borderId="0"/>
    <xf numFmtId="0" fontId="95" fillId="0" borderId="0"/>
    <xf numFmtId="5" fontId="96" fillId="13" borderId="5">
      <alignment vertical="top"/>
    </xf>
    <xf numFmtId="0" fontId="97" fillId="14" borderId="3">
      <alignment horizontal="left" vertical="center"/>
    </xf>
    <xf numFmtId="6" fontId="98" fillId="15" borderId="5"/>
    <xf numFmtId="5" fontId="74" fillId="0" borderId="5">
      <alignment horizontal="left" vertical="top"/>
    </xf>
    <xf numFmtId="0" fontId="99" fillId="16" borderId="0">
      <alignment horizontal="left" vertical="center"/>
    </xf>
    <xf numFmtId="5" fontId="24" fillId="0" borderId="17">
      <alignment horizontal="left" vertical="top"/>
    </xf>
    <xf numFmtId="0" fontId="100" fillId="0" borderId="17">
      <alignment horizontal="left" vertical="center"/>
    </xf>
    <xf numFmtId="251" fontId="14" fillId="0" borderId="0" applyFont="0" applyFill="0" applyBorder="0" applyAlignment="0" applyProtection="0"/>
    <xf numFmtId="252" fontId="14" fillId="0" borderId="0" applyFont="0" applyFill="0" applyBorder="0" applyAlignment="0" applyProtection="0"/>
    <xf numFmtId="0" fontId="101" fillId="0" borderId="18"/>
    <xf numFmtId="0" fontId="102" fillId="0" borderId="18"/>
    <xf numFmtId="0" fontId="101" fillId="0" borderId="18"/>
    <xf numFmtId="0" fontId="101" fillId="0" borderId="18"/>
    <xf numFmtId="0" fontId="102" fillId="0" borderId="18"/>
    <xf numFmtId="0" fontId="103" fillId="0" borderId="0" applyNumberFormat="0" applyFill="0" applyBorder="0" applyAlignment="0" applyProtection="0"/>
    <xf numFmtId="173" fontId="104" fillId="0" borderId="0" applyFont="0" applyFill="0" applyBorder="0" applyAlignment="0" applyProtection="0"/>
    <xf numFmtId="164" fontId="105" fillId="0" borderId="0" applyFont="0" applyFill="0" applyBorder="0" applyAlignment="0" applyProtection="0"/>
    <xf numFmtId="193" fontId="105" fillId="0" borderId="0" applyFont="0" applyFill="0" applyBorder="0" applyAlignment="0" applyProtection="0"/>
    <xf numFmtId="0" fontId="106" fillId="0" borderId="0"/>
    <xf numFmtId="0" fontId="107" fillId="0" borderId="0" applyFont="0" applyFill="0" applyBorder="0" applyAlignment="0" applyProtection="0"/>
    <xf numFmtId="0" fontId="107" fillId="0" borderId="0" applyFont="0" applyFill="0" applyBorder="0" applyAlignment="0" applyProtection="0"/>
    <xf numFmtId="0" fontId="32" fillId="0" borderId="0">
      <alignment vertical="center"/>
    </xf>
    <xf numFmtId="40" fontId="108" fillId="0" borderId="0" applyFont="0" applyFill="0" applyBorder="0" applyAlignment="0" applyProtection="0"/>
    <xf numFmtId="38"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9" fontId="109" fillId="0" borderId="0" applyFont="0" applyFill="0" applyBorder="0" applyAlignment="0" applyProtection="0"/>
    <xf numFmtId="0" fontId="110" fillId="0" borderId="0"/>
    <xf numFmtId="253" fontId="111" fillId="0" borderId="0" applyFont="0" applyFill="0" applyBorder="0" applyAlignment="0" applyProtection="0"/>
    <xf numFmtId="254" fontId="14" fillId="0" borderId="0" applyFont="0" applyFill="0" applyBorder="0" applyAlignment="0" applyProtection="0"/>
    <xf numFmtId="0" fontId="112" fillId="0" borderId="19"/>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6" fillId="0" borderId="0" applyFont="0" applyFill="0" applyBorder="0" applyAlignment="0" applyProtection="0"/>
    <xf numFmtId="0" fontId="16" fillId="0" borderId="0" applyFont="0" applyFill="0" applyBorder="0" applyAlignment="0" applyProtection="0"/>
    <xf numFmtId="255" fontId="82" fillId="0" borderId="0" applyFont="0" applyFill="0" applyBorder="0" applyAlignment="0" applyProtection="0"/>
    <xf numFmtId="256" fontId="82" fillId="0" borderId="0" applyFont="0" applyFill="0" applyBorder="0" applyAlignment="0" applyProtection="0"/>
    <xf numFmtId="0" fontId="114" fillId="0" borderId="0"/>
    <xf numFmtId="0" fontId="59" fillId="0" borderId="0"/>
    <xf numFmtId="172" fontId="49" fillId="0" borderId="0" applyFont="0" applyFill="0" applyBorder="0" applyAlignment="0" applyProtection="0"/>
    <xf numFmtId="173" fontId="49" fillId="0" borderId="0" applyFont="0" applyFill="0" applyBorder="0" applyAlignment="0" applyProtection="0"/>
    <xf numFmtId="187" fontId="59" fillId="0" borderId="0" applyFont="0" applyFill="0" applyBorder="0" applyAlignment="0" applyProtection="0"/>
    <xf numFmtId="171" fontId="59" fillId="0" borderId="0" applyFont="0" applyFill="0" applyBorder="0" applyAlignment="0" applyProtection="0"/>
    <xf numFmtId="0" fontId="59" fillId="0" borderId="0"/>
    <xf numFmtId="164" fontId="49" fillId="0" borderId="0" applyFont="0" applyFill="0" applyBorder="0" applyAlignment="0" applyProtection="0"/>
    <xf numFmtId="229" fontId="20" fillId="0" borderId="0" applyFont="0" applyFill="0" applyBorder="0" applyAlignment="0" applyProtection="0"/>
    <xf numFmtId="193" fontId="49"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cellStyleXfs>
  <cellXfs count="346">
    <xf numFmtId="0" fontId="0" fillId="0" borderId="0" xfId="0"/>
    <xf numFmtId="0" fontId="3" fillId="0" borderId="0" xfId="0" applyFont="1"/>
    <xf numFmtId="0" fontId="4"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right"/>
    </xf>
    <xf numFmtId="0" fontId="8" fillId="0" borderId="0" xfId="0" applyFont="1"/>
    <xf numFmtId="0" fontId="4" fillId="0" borderId="0" xfId="0" quotePrefix="1" applyFont="1" applyAlignment="1">
      <alignment horizontal="right"/>
    </xf>
    <xf numFmtId="0" fontId="7" fillId="0" borderId="0" xfId="0" applyFont="1" applyAlignment="1">
      <alignment horizontal="right" vertical="top"/>
    </xf>
    <xf numFmtId="0" fontId="10" fillId="0" borderId="0" xfId="0" applyFont="1" applyAlignment="1">
      <alignment horizontal="justify" vertical="justify"/>
    </xf>
    <xf numFmtId="38" fontId="4" fillId="0" borderId="0" xfId="0" applyNumberFormat="1" applyFont="1"/>
    <xf numFmtId="0" fontId="4" fillId="0" borderId="0" xfId="0" applyFont="1" applyAlignment="1">
      <alignment horizontal="justify"/>
    </xf>
    <xf numFmtId="0" fontId="11" fillId="0" borderId="0" xfId="0" applyFont="1"/>
    <xf numFmtId="0" fontId="4" fillId="0" borderId="0" xfId="0" quotePrefix="1" applyFont="1" applyAlignment="1">
      <alignment horizontal="right" vertical="top"/>
    </xf>
    <xf numFmtId="0" fontId="4" fillId="0" borderId="0" xfId="0" applyFont="1" applyFill="1"/>
    <xf numFmtId="0" fontId="4" fillId="0" borderId="0" xfId="0" applyFont="1" applyAlignment="1">
      <alignment horizontal="right" vertical="top"/>
    </xf>
    <xf numFmtId="0" fontId="4" fillId="2" borderId="0" xfId="0" applyFont="1" applyFill="1" applyAlignment="1">
      <alignment vertical="top"/>
    </xf>
    <xf numFmtId="0" fontId="4" fillId="2" borderId="0" xfId="0" applyFont="1" applyFill="1"/>
    <xf numFmtId="0" fontId="4" fillId="3" borderId="0" xfId="0" applyFont="1" applyFill="1" applyAlignment="1">
      <alignment vertical="top"/>
    </xf>
    <xf numFmtId="0" fontId="4" fillId="3" borderId="0" xfId="0" applyFont="1" applyFill="1"/>
    <xf numFmtId="0" fontId="4" fillId="0" borderId="0" xfId="0" applyFont="1" applyAlignment="1">
      <alignment horizontal="right"/>
    </xf>
    <xf numFmtId="0" fontId="8" fillId="0" borderId="0" xfId="0" applyFont="1" applyAlignment="1">
      <alignment horizontal="right" vertical="top"/>
    </xf>
    <xf numFmtId="0" fontId="115" fillId="0" borderId="0" xfId="239" applyFont="1" applyFill="1"/>
    <xf numFmtId="0" fontId="48" fillId="0" borderId="0" xfId="239" applyFont="1" applyFill="1"/>
    <xf numFmtId="38" fontId="48" fillId="0" borderId="0" xfId="132" applyNumberFormat="1" applyFont="1" applyFill="1"/>
    <xf numFmtId="38" fontId="48" fillId="0" borderId="0" xfId="239" applyNumberFormat="1" applyFont="1" applyFill="1"/>
    <xf numFmtId="38" fontId="11" fillId="0" borderId="0" xfId="239" applyNumberFormat="1" applyFont="1" applyFill="1"/>
    <xf numFmtId="0" fontId="8" fillId="0" borderId="0" xfId="0" applyFont="1" applyFill="1"/>
    <xf numFmtId="0" fontId="8" fillId="0" borderId="0" xfId="0" applyFont="1" applyFill="1" applyAlignment="1">
      <alignment horizontal="right"/>
    </xf>
    <xf numFmtId="38" fontId="11" fillId="0" borderId="12" xfId="132" applyNumberFormat="1" applyFont="1" applyFill="1" applyBorder="1" applyAlignment="1">
      <alignment horizontal="right"/>
    </xf>
    <xf numFmtId="38" fontId="11" fillId="0" borderId="0" xfId="239" applyNumberFormat="1" applyFont="1" applyFill="1" applyAlignment="1">
      <alignment horizontal="right"/>
    </xf>
    <xf numFmtId="38" fontId="11" fillId="0" borderId="12" xfId="239" applyNumberFormat="1" applyFont="1" applyFill="1" applyBorder="1" applyAlignment="1">
      <alignment horizontal="right"/>
    </xf>
    <xf numFmtId="0" fontId="11" fillId="0" borderId="0" xfId="239" applyNumberFormat="1" applyFont="1" applyFill="1" applyAlignment="1">
      <alignment vertical="top" wrapText="1"/>
    </xf>
    <xf numFmtId="38" fontId="11" fillId="0" borderId="0" xfId="132" applyNumberFormat="1" applyFont="1" applyFill="1" applyAlignment="1">
      <alignment horizontal="right" wrapText="1"/>
    </xf>
    <xf numFmtId="38" fontId="11" fillId="0" borderId="0" xfId="132" applyNumberFormat="1" applyFont="1" applyFill="1" applyBorder="1" applyAlignment="1">
      <alignment wrapText="1"/>
    </xf>
    <xf numFmtId="165" fontId="48" fillId="0" borderId="0" xfId="239" applyNumberFormat="1" applyFont="1" applyFill="1"/>
    <xf numFmtId="0" fontId="4" fillId="0" borderId="0" xfId="0" applyFont="1" applyAlignment="1">
      <alignment vertical="center" wrapText="1"/>
    </xf>
    <xf numFmtId="38" fontId="48" fillId="0" borderId="0" xfId="132" applyNumberFormat="1" applyFont="1" applyFill="1" applyAlignment="1">
      <alignment horizontal="right" wrapText="1"/>
    </xf>
    <xf numFmtId="3" fontId="4" fillId="0" borderId="0" xfId="0" applyNumberFormat="1" applyFont="1" applyAlignment="1">
      <alignment horizontal="right" vertical="center" wrapText="1"/>
    </xf>
    <xf numFmtId="38" fontId="48" fillId="0" borderId="0" xfId="239" quotePrefix="1" applyNumberFormat="1" applyFont="1" applyFill="1"/>
    <xf numFmtId="0" fontId="11" fillId="0" borderId="0" xfId="239" applyNumberFormat="1" applyFont="1" applyFill="1" applyAlignment="1">
      <alignment wrapText="1"/>
    </xf>
    <xf numFmtId="38" fontId="11" fillId="0" borderId="7" xfId="132" applyNumberFormat="1" applyFont="1" applyFill="1" applyBorder="1" applyAlignment="1">
      <alignment horizontal="right" wrapText="1"/>
    </xf>
    <xf numFmtId="38" fontId="116" fillId="0" borderId="0" xfId="132" applyNumberFormat="1" applyFont="1" applyFill="1" applyBorder="1" applyAlignment="1">
      <alignment wrapText="1"/>
    </xf>
    <xf numFmtId="38" fontId="11" fillId="0" borderId="0" xfId="132" applyNumberFormat="1" applyFont="1" applyFill="1" applyBorder="1" applyAlignment="1">
      <alignment horizontal="right" wrapText="1"/>
    </xf>
    <xf numFmtId="38" fontId="116" fillId="0" borderId="0" xfId="239" applyNumberFormat="1" applyFont="1" applyFill="1"/>
    <xf numFmtId="0" fontId="11" fillId="0" borderId="0" xfId="239" applyFont="1" applyFill="1" applyAlignment="1">
      <alignment horizontal="right"/>
    </xf>
    <xf numFmtId="0" fontId="48" fillId="0" borderId="0" xfId="239" applyNumberFormat="1" applyFont="1" applyFill="1"/>
    <xf numFmtId="165" fontId="48" fillId="0" borderId="0" xfId="1" applyNumberFormat="1" applyFont="1" applyFill="1"/>
    <xf numFmtId="0" fontId="48" fillId="0" borderId="0" xfId="239" quotePrefix="1" applyNumberFormat="1" applyFont="1" applyFill="1"/>
    <xf numFmtId="165" fontId="11" fillId="0" borderId="7" xfId="1" applyNumberFormat="1" applyFont="1" applyFill="1" applyBorder="1"/>
    <xf numFmtId="165" fontId="11" fillId="0" borderId="0" xfId="1" applyNumberFormat="1" applyFont="1" applyFill="1"/>
    <xf numFmtId="0" fontId="8" fillId="0" borderId="0" xfId="0" applyFont="1" applyAlignment="1">
      <alignment vertical="center"/>
    </xf>
    <xf numFmtId="0" fontId="8" fillId="0" borderId="3" xfId="0" applyFont="1" applyBorder="1" applyAlignment="1">
      <alignment horizontal="center" vertical="center" wrapText="1"/>
    </xf>
    <xf numFmtId="0" fontId="117" fillId="0" borderId="3" xfId="0" applyFont="1" applyBorder="1" applyAlignment="1">
      <alignment vertical="center" wrapText="1"/>
    </xf>
    <xf numFmtId="0" fontId="117" fillId="0" borderId="3" xfId="0" applyFont="1" applyBorder="1" applyAlignment="1">
      <alignment horizontal="right" vertical="center" wrapText="1"/>
    </xf>
    <xf numFmtId="3" fontId="117" fillId="0" borderId="3" xfId="0" applyNumberFormat="1" applyFont="1" applyBorder="1" applyAlignment="1">
      <alignment horizontal="right" vertical="center" wrapText="1"/>
    </xf>
    <xf numFmtId="0" fontId="8" fillId="0" borderId="3" xfId="0" applyFont="1" applyBorder="1" applyAlignment="1">
      <alignment vertical="center" wrapText="1"/>
    </xf>
    <xf numFmtId="0" fontId="118" fillId="0" borderId="3" xfId="0" applyFont="1" applyBorder="1" applyAlignment="1">
      <alignment horizontal="right" vertical="center" wrapText="1"/>
    </xf>
    <xf numFmtId="3" fontId="118" fillId="0" borderId="3" xfId="0" applyNumberFormat="1" applyFont="1" applyBorder="1" applyAlignment="1">
      <alignment horizontal="right" vertical="center" wrapText="1"/>
    </xf>
    <xf numFmtId="38" fontId="8" fillId="0" borderId="12" xfId="0" applyNumberFormat="1" applyFont="1" applyBorder="1" applyAlignment="1">
      <alignment horizontal="center" vertical="center" wrapText="1"/>
    </xf>
    <xf numFmtId="0" fontId="7" fillId="0" borderId="0" xfId="0" applyFont="1" applyAlignment="1">
      <alignment vertical="center" wrapText="1"/>
    </xf>
    <xf numFmtId="3" fontId="117" fillId="0" borderId="0" xfId="0" applyNumberFormat="1" applyFont="1" applyAlignment="1">
      <alignment horizontal="center" vertical="center" wrapText="1"/>
    </xf>
    <xf numFmtId="0" fontId="117" fillId="0" borderId="0" xfId="0" applyFont="1" applyAlignment="1">
      <alignment horizontal="center" vertical="center" wrapText="1"/>
    </xf>
    <xf numFmtId="0" fontId="8" fillId="0" borderId="0" xfId="0" applyFont="1" applyAlignment="1">
      <alignment vertical="center" wrapText="1"/>
    </xf>
    <xf numFmtId="3" fontId="118" fillId="0" borderId="0" xfId="0" applyNumberFormat="1" applyFont="1" applyAlignment="1">
      <alignment horizontal="center" vertical="center" wrapText="1"/>
    </xf>
    <xf numFmtId="0" fontId="4" fillId="0" borderId="0" xfId="0" quotePrefix="1" applyFont="1"/>
    <xf numFmtId="0" fontId="48" fillId="0" borderId="0" xfId="239" applyNumberFormat="1" applyFont="1" applyFill="1" applyAlignment="1">
      <alignment vertical="top" wrapText="1"/>
    </xf>
    <xf numFmtId="165" fontId="48" fillId="0" borderId="0" xfId="1" applyNumberFormat="1" applyFont="1" applyFill="1" applyBorder="1" applyAlignment="1"/>
    <xf numFmtId="165" fontId="48" fillId="0" borderId="0" xfId="1" applyNumberFormat="1" applyFont="1" applyFill="1" applyBorder="1" applyAlignment="1">
      <alignment wrapText="1"/>
    </xf>
    <xf numFmtId="165" fontId="116" fillId="0" borderId="0" xfId="1" applyNumberFormat="1" applyFont="1" applyFill="1" applyBorder="1" applyAlignment="1">
      <alignment wrapText="1"/>
    </xf>
    <xf numFmtId="38" fontId="116" fillId="0" borderId="0" xfId="132" applyNumberFormat="1" applyFont="1" applyFill="1" applyBorder="1" applyAlignment="1">
      <alignment horizontal="right" wrapText="1"/>
    </xf>
    <xf numFmtId="0" fontId="48" fillId="0" borderId="0" xfId="239" applyNumberFormat="1" applyFont="1" applyFill="1" applyAlignment="1">
      <alignment horizontal="justify" vertical="top" wrapText="1"/>
    </xf>
    <xf numFmtId="165" fontId="119" fillId="0" borderId="0" xfId="1" applyNumberFormat="1" applyFont="1" applyFill="1" applyBorder="1" applyAlignment="1">
      <alignment wrapText="1"/>
    </xf>
    <xf numFmtId="165" fontId="48" fillId="0" borderId="12" xfId="1" applyNumberFormat="1" applyFont="1" applyFill="1" applyBorder="1" applyAlignment="1"/>
    <xf numFmtId="165" fontId="11" fillId="0" borderId="20" xfId="1" applyNumberFormat="1" applyFont="1" applyFill="1" applyBorder="1" applyAlignment="1">
      <alignment wrapText="1"/>
    </xf>
    <xf numFmtId="0" fontId="11" fillId="0" borderId="0" xfId="239" applyFont="1" applyFill="1" applyAlignment="1">
      <alignment horizontal="right" vertical="top" wrapText="1"/>
    </xf>
    <xf numFmtId="0" fontId="3" fillId="0" borderId="0" xfId="0" applyFont="1" applyFill="1" applyAlignment="1">
      <alignment horizontal="left" wrapText="1"/>
    </xf>
    <xf numFmtId="38" fontId="11" fillId="0" borderId="12" xfId="132" applyNumberFormat="1" applyFont="1" applyFill="1" applyBorder="1" applyAlignment="1">
      <alignment horizontal="right" vertical="top"/>
    </xf>
    <xf numFmtId="38" fontId="11" fillId="0" borderId="0" xfId="239" applyNumberFormat="1" applyFont="1" applyFill="1" applyAlignment="1">
      <alignment horizontal="right" vertical="top"/>
    </xf>
    <xf numFmtId="0" fontId="48" fillId="0" borderId="0" xfId="239" applyFont="1" applyFill="1" applyAlignment="1">
      <alignment horizontal="right" vertical="top"/>
    </xf>
    <xf numFmtId="0" fontId="4" fillId="0" borderId="0" xfId="0" applyFont="1" applyFill="1" applyAlignment="1">
      <alignment vertical="top" wrapText="1"/>
    </xf>
    <xf numFmtId="38" fontId="48" fillId="0" borderId="0" xfId="132" applyNumberFormat="1" applyFont="1" applyFill="1" applyAlignment="1">
      <alignment vertical="top"/>
    </xf>
    <xf numFmtId="38" fontId="48" fillId="0" borderId="0" xfId="239" applyNumberFormat="1" applyFont="1" applyFill="1" applyAlignment="1">
      <alignment vertical="top"/>
    </xf>
    <xf numFmtId="0" fontId="4" fillId="0" borderId="0" xfId="0" applyFont="1" applyAlignment="1">
      <alignment vertical="top" wrapText="1"/>
    </xf>
    <xf numFmtId="3" fontId="4" fillId="0" borderId="0" xfId="0" applyNumberFormat="1" applyFont="1" applyAlignment="1">
      <alignment horizontal="right" vertical="top" wrapText="1"/>
    </xf>
    <xf numFmtId="3" fontId="8" fillId="0" borderId="0" xfId="0" applyNumberFormat="1" applyFont="1" applyAlignment="1">
      <alignment horizontal="right" vertical="center" wrapText="1"/>
    </xf>
    <xf numFmtId="165" fontId="48" fillId="0" borderId="0" xfId="1" applyNumberFormat="1" applyFont="1" applyFill="1" applyAlignment="1">
      <alignment horizontal="right"/>
    </xf>
    <xf numFmtId="0" fontId="7" fillId="0" borderId="0" xfId="0" applyFont="1" applyFill="1"/>
    <xf numFmtId="0" fontId="11" fillId="0" borderId="0" xfId="239" applyFont="1" applyFill="1" applyAlignment="1">
      <alignment horizontal="right" vertical="top"/>
    </xf>
    <xf numFmtId="165" fontId="4" fillId="0" borderId="0" xfId="1" applyNumberFormat="1" applyFont="1" applyAlignment="1">
      <alignment horizontal="right" vertical="center" wrapText="1"/>
    </xf>
    <xf numFmtId="0" fontId="4" fillId="0" borderId="0" xfId="0" applyFont="1" applyAlignment="1">
      <alignment horizontal="right" vertical="center" wrapText="1"/>
    </xf>
    <xf numFmtId="3" fontId="4" fillId="0" borderId="0" xfId="0" applyNumberFormat="1" applyFont="1"/>
    <xf numFmtId="0" fontId="8" fillId="0" borderId="0" xfId="0" applyFont="1" applyAlignment="1">
      <alignment horizontal="right" vertical="center" wrapText="1"/>
    </xf>
    <xf numFmtId="0" fontId="11" fillId="0" borderId="0" xfId="239" applyFont="1" applyFill="1" applyBorder="1"/>
    <xf numFmtId="38" fontId="11" fillId="0" borderId="0" xfId="132" applyNumberFormat="1" applyFont="1" applyFill="1" applyBorder="1" applyAlignment="1">
      <alignment horizontal="right"/>
    </xf>
    <xf numFmtId="0" fontId="48" fillId="0" borderId="0" xfId="239" applyNumberFormat="1" applyFont="1" applyFill="1" applyAlignment="1">
      <alignment wrapText="1"/>
    </xf>
    <xf numFmtId="38" fontId="48" fillId="0" borderId="0" xfId="132" applyNumberFormat="1" applyFont="1" applyFill="1" applyBorder="1"/>
    <xf numFmtId="0" fontId="48" fillId="0" borderId="0" xfId="239" quotePrefix="1" applyNumberFormat="1" applyFont="1" applyFill="1" applyAlignment="1">
      <alignment wrapText="1"/>
    </xf>
    <xf numFmtId="40" fontId="11" fillId="0" borderId="0" xfId="239" applyNumberFormat="1" applyFont="1" applyFill="1"/>
    <xf numFmtId="38" fontId="11" fillId="0" borderId="7" xfId="132" applyNumberFormat="1" applyFont="1" applyFill="1" applyBorder="1"/>
    <xf numFmtId="0" fontId="3" fillId="0" borderId="0" xfId="0" applyFont="1" applyAlignment="1">
      <alignment horizontal="left" vertical="top" wrapText="1"/>
    </xf>
    <xf numFmtId="38" fontId="11" fillId="0" borderId="12" xfId="132" applyNumberFormat="1" applyFont="1" applyFill="1" applyBorder="1" applyAlignment="1">
      <alignment horizontal="center" vertical="top"/>
    </xf>
    <xf numFmtId="38" fontId="11" fillId="0" borderId="0" xfId="132" applyNumberFormat="1" applyFont="1" applyFill="1" applyBorder="1" applyAlignment="1">
      <alignment horizontal="center" vertical="top"/>
    </xf>
    <xf numFmtId="0" fontId="11" fillId="0" borderId="0" xfId="239" applyFont="1" applyFill="1" applyBorder="1" applyAlignment="1">
      <alignment horizontal="right"/>
    </xf>
    <xf numFmtId="0" fontId="48" fillId="0" borderId="0" xfId="239" applyFont="1" applyFill="1" applyBorder="1" applyAlignment="1">
      <alignment vertical="top" wrapText="1"/>
    </xf>
    <xf numFmtId="38" fontId="48" fillId="0" borderId="0" xfId="132" applyNumberFormat="1" applyFont="1" applyFill="1" applyBorder="1" applyAlignment="1">
      <alignment horizontal="right" vertical="top"/>
    </xf>
    <xf numFmtId="38" fontId="48" fillId="0" borderId="0" xfId="239" applyNumberFormat="1" applyFont="1" applyFill="1" applyBorder="1" applyAlignment="1">
      <alignment horizontal="right" vertical="top"/>
    </xf>
    <xf numFmtId="38" fontId="48" fillId="0" borderId="0" xfId="239" applyNumberFormat="1" applyFont="1" applyFill="1" applyBorder="1"/>
    <xf numFmtId="0" fontId="48" fillId="0" borderId="0" xfId="239" applyFont="1" applyFill="1" applyBorder="1"/>
    <xf numFmtId="40" fontId="48" fillId="0" borderId="0" xfId="239" quotePrefix="1" applyNumberFormat="1" applyFont="1" applyFill="1" applyBorder="1"/>
    <xf numFmtId="40" fontId="11" fillId="0" borderId="0" xfId="239" quotePrefix="1" applyNumberFormat="1" applyFont="1" applyFill="1" applyBorder="1"/>
    <xf numFmtId="38" fontId="11" fillId="0" borderId="0" xfId="132" applyNumberFormat="1" applyFont="1" applyFill="1" applyBorder="1"/>
    <xf numFmtId="38" fontId="11" fillId="0" borderId="0" xfId="239" applyNumberFormat="1" applyFont="1" applyFill="1" applyBorder="1"/>
    <xf numFmtId="38" fontId="11" fillId="0" borderId="0" xfId="239" applyNumberFormat="1" applyFont="1" applyFill="1" applyBorder="1" applyAlignment="1">
      <alignment horizontal="right"/>
    </xf>
    <xf numFmtId="40" fontId="48" fillId="0" borderId="0" xfId="239" quotePrefix="1" applyNumberFormat="1" applyFont="1" applyFill="1" applyBorder="1" applyAlignment="1">
      <alignment horizontal="justify" vertical="top" wrapText="1"/>
    </xf>
    <xf numFmtId="40" fontId="11" fillId="0" borderId="0" xfId="239" applyNumberFormat="1" applyFont="1" applyFill="1" applyBorder="1"/>
    <xf numFmtId="38" fontId="11" fillId="0" borderId="7" xfId="239" applyNumberFormat="1" applyFont="1" applyFill="1" applyBorder="1"/>
    <xf numFmtId="0" fontId="116" fillId="0" borderId="0" xfId="239" applyFont="1" applyFill="1"/>
    <xf numFmtId="0" fontId="120" fillId="0" borderId="0" xfId="239" applyFont="1" applyFill="1" applyBorder="1" applyAlignment="1">
      <alignment vertical="justify"/>
    </xf>
    <xf numFmtId="38" fontId="120" fillId="0" borderId="0" xfId="132" applyNumberFormat="1" applyFont="1" applyFill="1" applyBorder="1"/>
    <xf numFmtId="38" fontId="120" fillId="0" borderId="0" xfId="239" applyNumberFormat="1" applyFont="1" applyFill="1" applyBorder="1"/>
    <xf numFmtId="0" fontId="116" fillId="0" borderId="0" xfId="239" applyFont="1" applyFill="1" applyAlignment="1">
      <alignment horizontal="right"/>
    </xf>
    <xf numFmtId="38" fontId="116" fillId="0" borderId="0" xfId="132" applyNumberFormat="1" applyFont="1" applyFill="1"/>
    <xf numFmtId="0" fontId="121" fillId="0" borderId="0" xfId="239" applyFont="1" applyFill="1"/>
    <xf numFmtId="38" fontId="121" fillId="0" borderId="0" xfId="132" applyNumberFormat="1" applyFont="1" applyFill="1" applyAlignment="1">
      <alignment horizontal="right"/>
    </xf>
    <xf numFmtId="38" fontId="121" fillId="0" borderId="0" xfId="239" applyNumberFormat="1" applyFont="1" applyFill="1" applyAlignment="1">
      <alignment horizontal="right"/>
    </xf>
    <xf numFmtId="38" fontId="120" fillId="0" borderId="0" xfId="132" applyNumberFormat="1" applyFont="1" applyFill="1"/>
    <xf numFmtId="0" fontId="11" fillId="0" borderId="0" xfId="239" applyFont="1" applyFill="1" applyBorder="1" applyAlignment="1">
      <alignment vertical="justify"/>
    </xf>
    <xf numFmtId="38" fontId="11" fillId="0" borderId="0" xfId="132" applyNumberFormat="1" applyFont="1" applyFill="1"/>
    <xf numFmtId="38" fontId="3" fillId="0" borderId="0" xfId="0" applyNumberFormat="1" applyFont="1"/>
    <xf numFmtId="38" fontId="8" fillId="0" borderId="0" xfId="0" applyNumberFormat="1" applyFont="1" applyAlignment="1">
      <alignment horizontal="right"/>
    </xf>
    <xf numFmtId="38" fontId="8" fillId="0" borderId="0" xfId="0" applyNumberFormat="1" applyFont="1"/>
    <xf numFmtId="38" fontId="4" fillId="0" borderId="0" xfId="0" applyNumberFormat="1" applyFont="1" applyAlignment="1">
      <alignment vertical="top"/>
    </xf>
    <xf numFmtId="38" fontId="122" fillId="0" borderId="13" xfId="239" applyNumberFormat="1" applyFont="1" applyFill="1" applyBorder="1" applyAlignment="1">
      <alignment horizontal="center" vertical="top" wrapText="1"/>
    </xf>
    <xf numFmtId="38" fontId="122" fillId="0" borderId="13" xfId="239" applyNumberFormat="1" applyFont="1" applyFill="1" applyBorder="1" applyAlignment="1">
      <alignment horizontal="center" vertical="top"/>
    </xf>
    <xf numFmtId="38" fontId="8" fillId="0" borderId="18" xfId="0" applyNumberFormat="1" applyFont="1" applyBorder="1"/>
    <xf numFmtId="38" fontId="4" fillId="0" borderId="18" xfId="0" applyNumberFormat="1" applyFont="1" applyBorder="1"/>
    <xf numFmtId="38" fontId="3" fillId="0" borderId="18" xfId="0" applyNumberFormat="1" applyFont="1" applyBorder="1"/>
    <xf numFmtId="165" fontId="3" fillId="0" borderId="18" xfId="1" applyNumberFormat="1" applyFont="1" applyBorder="1"/>
    <xf numFmtId="38" fontId="4" fillId="0" borderId="18" xfId="0" quotePrefix="1" applyNumberFormat="1" applyFont="1" applyBorder="1"/>
    <xf numFmtId="165" fontId="4" fillId="0" borderId="18" xfId="1" applyNumberFormat="1" applyFont="1" applyBorder="1"/>
    <xf numFmtId="165" fontId="10" fillId="0" borderId="0" xfId="1" applyNumberFormat="1" applyFont="1"/>
    <xf numFmtId="165" fontId="48" fillId="0" borderId="18" xfId="1" applyNumberFormat="1" applyFont="1" applyBorder="1"/>
    <xf numFmtId="38" fontId="3" fillId="0" borderId="18" xfId="0" quotePrefix="1" applyNumberFormat="1" applyFont="1" applyBorder="1"/>
    <xf numFmtId="38" fontId="3" fillId="0" borderId="21" xfId="0" quotePrefix="1" applyNumberFormat="1" applyFont="1" applyBorder="1"/>
    <xf numFmtId="165" fontId="3" fillId="0" borderId="21" xfId="1" applyNumberFormat="1" applyFont="1" applyBorder="1"/>
    <xf numFmtId="38" fontId="48" fillId="0" borderId="0" xfId="0" applyNumberFormat="1" applyFont="1"/>
    <xf numFmtId="38" fontId="48" fillId="0" borderId="0" xfId="0" quotePrefix="1" applyNumberFormat="1" applyFont="1" applyFill="1"/>
    <xf numFmtId="38" fontId="4" fillId="0" borderId="0" xfId="0" applyNumberFormat="1" applyFont="1" applyFill="1"/>
    <xf numFmtId="38" fontId="48" fillId="0" borderId="0" xfId="0" quotePrefix="1" applyNumberFormat="1" applyFont="1"/>
    <xf numFmtId="38" fontId="4" fillId="0" borderId="0" xfId="1" applyNumberFormat="1" applyFont="1"/>
    <xf numFmtId="38" fontId="122" fillId="0" borderId="13" xfId="239" applyNumberFormat="1" applyFont="1" applyFill="1" applyBorder="1" applyAlignment="1">
      <alignment horizontal="center" wrapText="1"/>
    </xf>
    <xf numFmtId="38" fontId="122" fillId="0" borderId="13" xfId="239" applyNumberFormat="1" applyFont="1" applyFill="1" applyBorder="1" applyAlignment="1"/>
    <xf numFmtId="38" fontId="48" fillId="0" borderId="18" xfId="0" applyNumberFormat="1" applyFont="1" applyBorder="1"/>
    <xf numFmtId="38" fontId="116" fillId="0" borderId="18" xfId="0" applyNumberFormat="1" applyFont="1" applyBorder="1"/>
    <xf numFmtId="38" fontId="3" fillId="0" borderId="21" xfId="0" applyNumberFormat="1" applyFont="1" applyBorder="1"/>
    <xf numFmtId="38" fontId="122" fillId="0" borderId="13" xfId="0" applyNumberFormat="1" applyFont="1" applyBorder="1"/>
    <xf numFmtId="38" fontId="122" fillId="0" borderId="18" xfId="0" applyNumberFormat="1" applyFont="1" applyBorder="1"/>
    <xf numFmtId="38" fontId="38" fillId="0" borderId="18" xfId="0" applyNumberFormat="1" applyFont="1" applyBorder="1"/>
    <xf numFmtId="38" fontId="116" fillId="0" borderId="0" xfId="0" applyNumberFormat="1" applyFont="1"/>
    <xf numFmtId="38" fontId="38" fillId="0" borderId="21" xfId="0" applyNumberFormat="1" applyFont="1" applyBorder="1"/>
    <xf numFmtId="38" fontId="4" fillId="0" borderId="21" xfId="0" applyNumberFormat="1" applyFont="1" applyBorder="1"/>
    <xf numFmtId="0" fontId="11" fillId="0" borderId="0" xfId="239" applyFont="1" applyFill="1"/>
    <xf numFmtId="40" fontId="48" fillId="0" borderId="0" xfId="239" quotePrefix="1" applyNumberFormat="1" applyFont="1" applyFill="1"/>
    <xf numFmtId="40" fontId="48" fillId="0" borderId="0" xfId="239" applyNumberFormat="1" applyFont="1" applyFill="1"/>
    <xf numFmtId="0" fontId="11" fillId="0" borderId="0" xfId="239" quotePrefix="1" applyFont="1" applyFill="1"/>
    <xf numFmtId="40" fontId="119" fillId="0" borderId="0" xfId="239" applyNumberFormat="1" applyFont="1" applyFill="1" applyAlignment="1">
      <alignment horizontal="justify" wrapText="1"/>
    </xf>
    <xf numFmtId="38" fontId="119" fillId="0" borderId="0" xfId="132" applyNumberFormat="1" applyFont="1" applyFill="1" applyBorder="1" applyAlignment="1">
      <alignment vertical="center" wrapText="1"/>
    </xf>
    <xf numFmtId="38" fontId="48" fillId="0" borderId="0" xfId="239" applyNumberFormat="1" applyFont="1" applyFill="1" applyBorder="1" applyAlignment="1">
      <alignment vertical="center" wrapText="1"/>
    </xf>
    <xf numFmtId="9" fontId="48" fillId="0" borderId="0" xfId="2" applyFont="1" applyFill="1"/>
    <xf numFmtId="38" fontId="48" fillId="0" borderId="0" xfId="2" applyNumberFormat="1" applyFont="1" applyFill="1"/>
    <xf numFmtId="9" fontId="11" fillId="0" borderId="0" xfId="2" applyFont="1" applyFill="1"/>
    <xf numFmtId="0" fontId="125" fillId="0" borderId="0" xfId="0" applyFont="1"/>
    <xf numFmtId="0" fontId="8" fillId="0" borderId="0" xfId="0" applyFont="1" applyAlignment="1">
      <alignment horizontal="left" vertical="center"/>
    </xf>
    <xf numFmtId="0" fontId="8" fillId="0" borderId="5" xfId="0" applyFont="1" applyBorder="1" applyAlignment="1">
      <alignment vertical="center" wrapText="1"/>
    </xf>
    <xf numFmtId="0" fontId="8" fillId="0" borderId="15" xfId="0" applyFont="1" applyBorder="1" applyAlignment="1">
      <alignment horizontal="centerContinuous" vertical="distributed" wrapText="1"/>
    </xf>
    <xf numFmtId="0" fontId="8" fillId="0" borderId="22" xfId="0" applyFont="1" applyBorder="1" applyAlignment="1">
      <alignment horizontal="centerContinuous" vertical="distributed" wrapText="1"/>
    </xf>
    <xf numFmtId="0" fontId="4" fillId="0" borderId="22" xfId="0" applyFont="1" applyBorder="1" applyAlignment="1">
      <alignment horizontal="centerContinuous" vertical="center" wrapText="1"/>
    </xf>
    <xf numFmtId="0" fontId="0" fillId="0" borderId="4" xfId="0" applyBorder="1"/>
    <xf numFmtId="0" fontId="8" fillId="0" borderId="3" xfId="0" applyFont="1" applyBorder="1" applyAlignment="1">
      <alignment horizontal="center" vertical="top" wrapText="1"/>
    </xf>
    <xf numFmtId="0" fontId="4" fillId="0" borderId="23" xfId="0" applyFont="1" applyBorder="1" applyAlignment="1">
      <alignment vertical="center" wrapText="1"/>
    </xf>
    <xf numFmtId="3" fontId="4" fillId="0" borderId="5"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4" fillId="0" borderId="24" xfId="0" applyNumberFormat="1" applyFont="1" applyBorder="1" applyAlignment="1">
      <alignment horizontal="right" vertical="center" wrapText="1"/>
    </xf>
    <xf numFmtId="0" fontId="8" fillId="0" borderId="25" xfId="0" applyFont="1" applyBorder="1" applyAlignment="1">
      <alignment vertical="center" wrapText="1"/>
    </xf>
    <xf numFmtId="3" fontId="118" fillId="0" borderId="4"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3" fontId="8" fillId="0" borderId="26" xfId="0" applyNumberFormat="1" applyFont="1" applyBorder="1" applyAlignment="1">
      <alignment horizontal="right" vertical="center" wrapText="1"/>
    </xf>
    <xf numFmtId="0" fontId="118" fillId="0" borderId="0" xfId="0" applyFont="1" applyAlignment="1">
      <alignment horizontal="right" vertical="center" wrapText="1"/>
    </xf>
    <xf numFmtId="0" fontId="48" fillId="0" borderId="0" xfId="239" applyFont="1" applyFill="1" applyAlignment="1">
      <alignment horizontal="right"/>
    </xf>
    <xf numFmtId="40" fontId="48" fillId="0" borderId="0" xfId="239" quotePrefix="1" applyNumberFormat="1" applyFont="1" applyFill="1" applyAlignment="1">
      <alignment vertical="top" wrapText="1"/>
    </xf>
    <xf numFmtId="38" fontId="48" fillId="0" borderId="0" xfId="132" applyNumberFormat="1" applyFont="1" applyFill="1" applyBorder="1" applyAlignment="1">
      <alignment horizontal="right" wrapText="1"/>
    </xf>
    <xf numFmtId="38" fontId="115" fillId="0" borderId="0" xfId="239" applyNumberFormat="1" applyFont="1" applyFill="1" applyBorder="1" applyAlignment="1">
      <alignment horizontal="right" wrapText="1"/>
    </xf>
    <xf numFmtId="38" fontId="48" fillId="0" borderId="0" xfId="239" applyNumberFormat="1" applyFont="1" applyFill="1" applyBorder="1" applyAlignment="1">
      <alignment horizontal="right" wrapText="1"/>
    </xf>
    <xf numFmtId="40" fontId="11" fillId="0" borderId="0" xfId="239" applyNumberFormat="1" applyFont="1" applyFill="1" applyAlignment="1">
      <alignment vertical="top" wrapText="1"/>
    </xf>
    <xf numFmtId="38" fontId="48" fillId="0" borderId="0" xfId="239" applyNumberFormat="1" applyFont="1" applyFill="1" applyAlignment="1">
      <alignment horizontal="right" wrapText="1"/>
    </xf>
    <xf numFmtId="38" fontId="11" fillId="0" borderId="7" xfId="239" applyNumberFormat="1" applyFont="1" applyFill="1" applyBorder="1" applyAlignment="1">
      <alignment horizontal="right" wrapText="1"/>
    </xf>
    <xf numFmtId="38" fontId="48" fillId="0" borderId="0" xfId="132" applyNumberFormat="1" applyFont="1" applyFill="1" applyBorder="1" applyAlignment="1">
      <alignment horizontal="right" vertical="top" wrapText="1"/>
    </xf>
    <xf numFmtId="38" fontId="11" fillId="0" borderId="0" xfId="132" applyNumberFormat="1" applyFont="1" applyFill="1" applyBorder="1" applyAlignment="1">
      <alignment horizontal="right" vertical="top" wrapText="1"/>
    </xf>
    <xf numFmtId="38" fontId="11" fillId="0" borderId="7" xfId="132" applyNumberFormat="1" applyFont="1" applyFill="1" applyBorder="1" applyAlignment="1">
      <alignment horizontal="right" vertical="top" wrapText="1"/>
    </xf>
    <xf numFmtId="0" fontId="8" fillId="0" borderId="0" xfId="0" applyFont="1" applyAlignment="1">
      <alignment horizontal="center" vertical="center" wrapText="1"/>
    </xf>
    <xf numFmtId="10" fontId="4" fillId="0" borderId="0" xfId="0" applyNumberFormat="1" applyFont="1" applyAlignment="1">
      <alignment horizontal="right" vertical="center" wrapText="1"/>
    </xf>
    <xf numFmtId="0" fontId="4" fillId="0" borderId="0" xfId="0" applyFont="1" applyAlignment="1">
      <alignment vertical="center"/>
    </xf>
    <xf numFmtId="0" fontId="48" fillId="0" borderId="0" xfId="239" quotePrefix="1" applyFont="1" applyFill="1"/>
    <xf numFmtId="0" fontId="0" fillId="0" borderId="0" xfId="0" quotePrefix="1"/>
    <xf numFmtId="10" fontId="0" fillId="0" borderId="0" xfId="0" applyNumberFormat="1"/>
    <xf numFmtId="3" fontId="8" fillId="0" borderId="0" xfId="0" applyNumberFormat="1" applyFont="1"/>
    <xf numFmtId="0" fontId="2" fillId="0" borderId="0" xfId="0" applyFont="1"/>
    <xf numFmtId="3" fontId="0" fillId="0" borderId="0" xfId="0" applyNumberFormat="1"/>
    <xf numFmtId="38" fontId="48" fillId="0" borderId="12" xfId="132" applyNumberFormat="1" applyFont="1" applyFill="1" applyBorder="1" applyAlignment="1">
      <alignment horizontal="right" vertical="top" wrapText="1"/>
    </xf>
    <xf numFmtId="10" fontId="48" fillId="0" borderId="0" xfId="2" applyNumberFormat="1" applyFont="1" applyFill="1"/>
    <xf numFmtId="0" fontId="8" fillId="0" borderId="0" xfId="0" applyFont="1" applyAlignment="1">
      <alignment vertical="top" wrapText="1"/>
    </xf>
    <xf numFmtId="0" fontId="4" fillId="0" borderId="0" xfId="0" applyFont="1" applyBorder="1"/>
    <xf numFmtId="165" fontId="4" fillId="0" borderId="0" xfId="1" applyNumberFormat="1" applyFont="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165" fontId="8" fillId="0" borderId="0" xfId="0" applyNumberFormat="1" applyFont="1" applyAlignment="1">
      <alignment horizontal="left" vertical="top" wrapText="1"/>
    </xf>
    <xf numFmtId="0" fontId="4" fillId="0" borderId="0" xfId="0" applyFont="1" applyAlignment="1">
      <alignment horizontal="left" vertical="center" wrapText="1"/>
    </xf>
    <xf numFmtId="0" fontId="4" fillId="0" borderId="0" xfId="0" applyFont="1" applyBorder="1" applyAlignment="1">
      <alignment vertical="center" wrapText="1"/>
    </xf>
    <xf numFmtId="38" fontId="4" fillId="0" borderId="0" xfId="0" applyNumberFormat="1" applyFont="1" applyBorder="1"/>
    <xf numFmtId="0" fontId="4" fillId="0" borderId="0" xfId="0" applyFont="1" applyBorder="1" applyAlignment="1">
      <alignment horizontal="left" vertical="center" wrapText="1"/>
    </xf>
    <xf numFmtId="3" fontId="4" fillId="0" borderId="0" xfId="0" applyNumberFormat="1" applyFont="1" applyBorder="1" applyAlignment="1">
      <alignment horizontal="right" vertical="center" wrapText="1"/>
    </xf>
    <xf numFmtId="0" fontId="8" fillId="0" borderId="0" xfId="0" applyFont="1" applyBorder="1" applyAlignment="1">
      <alignment horizontal="left" vertical="center" wrapText="1"/>
    </xf>
    <xf numFmtId="3" fontId="8" fillId="0" borderId="0" xfId="0" applyNumberFormat="1" applyFont="1" applyBorder="1" applyAlignment="1">
      <alignment horizontal="right" vertical="center" wrapText="1"/>
    </xf>
    <xf numFmtId="40" fontId="48" fillId="0" borderId="0" xfId="239" applyNumberFormat="1" applyFont="1" applyFill="1" applyAlignment="1">
      <alignment vertical="top" wrapText="1"/>
    </xf>
    <xf numFmtId="38" fontId="48" fillId="0" borderId="12" xfId="132" applyNumberFormat="1" applyFont="1" applyFill="1" applyBorder="1" applyAlignment="1">
      <alignment horizontal="right" wrapText="1"/>
    </xf>
    <xf numFmtId="0" fontId="11" fillId="0" borderId="0" xfId="239" applyFont="1" applyFill="1" applyAlignment="1">
      <alignment vertical="top" wrapText="1"/>
    </xf>
    <xf numFmtId="0" fontId="48" fillId="0" borderId="0" xfId="239" applyFont="1" applyFill="1" applyAlignment="1">
      <alignment horizontal="justify"/>
    </xf>
    <xf numFmtId="0" fontId="4" fillId="0" borderId="0" xfId="0" quotePrefix="1" applyFont="1" applyAlignment="1">
      <alignment vertical="center" wrapText="1"/>
    </xf>
    <xf numFmtId="0" fontId="48" fillId="0" borderId="0" xfId="239" quotePrefix="1" applyNumberFormat="1" applyFont="1" applyFill="1" applyAlignment="1">
      <alignment vertical="top" wrapText="1"/>
    </xf>
    <xf numFmtId="0" fontId="11" fillId="0" borderId="0" xfId="239" applyFont="1" applyFill="1" applyAlignment="1">
      <alignment wrapText="1"/>
    </xf>
    <xf numFmtId="38" fontId="11" fillId="0" borderId="0" xfId="239" quotePrefix="1" applyNumberFormat="1" applyFont="1" applyFill="1" applyAlignment="1">
      <alignment horizontal="right"/>
    </xf>
    <xf numFmtId="40" fontId="3" fillId="0" borderId="0" xfId="0" applyNumberFormat="1" applyFont="1"/>
    <xf numFmtId="40" fontId="4" fillId="0" borderId="0" xfId="0" applyNumberFormat="1" applyFont="1"/>
    <xf numFmtId="165" fontId="4" fillId="0" borderId="0" xfId="1" applyNumberFormat="1" applyFont="1"/>
    <xf numFmtId="40" fontId="8" fillId="0" borderId="0" xfId="0" applyNumberFormat="1" applyFont="1" applyAlignment="1">
      <alignment horizontal="right"/>
    </xf>
    <xf numFmtId="40" fontId="8" fillId="0" borderId="0" xfId="0" applyNumberFormat="1" applyFont="1"/>
    <xf numFmtId="40" fontId="4" fillId="0" borderId="0" xfId="0" applyNumberFormat="1" applyFont="1" applyAlignment="1">
      <alignment horizontal="center" vertical="top" wrapText="1"/>
    </xf>
    <xf numFmtId="40" fontId="8" fillId="0" borderId="3" xfId="0" applyNumberFormat="1" applyFont="1" applyBorder="1" applyAlignment="1">
      <alignment horizontal="center" vertical="top" wrapText="1"/>
    </xf>
    <xf numFmtId="0" fontId="8" fillId="0" borderId="5" xfId="0" applyFont="1" applyBorder="1" applyAlignment="1">
      <alignment horizontal="center" vertical="top" wrapText="1"/>
    </xf>
    <xf numFmtId="165" fontId="8" fillId="0" borderId="5" xfId="1" applyNumberFormat="1" applyFont="1" applyBorder="1" applyAlignment="1">
      <alignment horizontal="center" vertical="top" wrapText="1"/>
    </xf>
    <xf numFmtId="40" fontId="3" fillId="0" borderId="13" xfId="0" applyNumberFormat="1" applyFont="1" applyBorder="1"/>
    <xf numFmtId="165" fontId="8" fillId="0" borderId="13" xfId="1" applyNumberFormat="1" applyFont="1" applyBorder="1" applyAlignment="1">
      <alignment horizontal="right" vertical="center" wrapText="1"/>
    </xf>
    <xf numFmtId="165" fontId="8" fillId="0" borderId="13" xfId="1" applyNumberFormat="1" applyFont="1" applyBorder="1" applyAlignment="1">
      <alignment vertical="center" wrapText="1"/>
    </xf>
    <xf numFmtId="165" fontId="3" fillId="0" borderId="13" xfId="1" applyNumberFormat="1" applyFont="1" applyBorder="1"/>
    <xf numFmtId="40" fontId="4" fillId="0" borderId="18" xfId="0" quotePrefix="1" applyNumberFormat="1" applyFont="1" applyBorder="1"/>
    <xf numFmtId="165" fontId="4" fillId="0" borderId="18" xfId="1" applyNumberFormat="1" applyFont="1" applyBorder="1" applyAlignment="1">
      <alignment horizontal="right" vertical="center" wrapText="1"/>
    </xf>
    <xf numFmtId="40" fontId="3" fillId="0" borderId="18" xfId="0" applyNumberFormat="1" applyFont="1" applyBorder="1" applyAlignment="1">
      <alignment wrapText="1"/>
    </xf>
    <xf numFmtId="40" fontId="3" fillId="0" borderId="21" xfId="0" applyNumberFormat="1" applyFont="1" applyBorder="1"/>
    <xf numFmtId="40" fontId="48" fillId="0" borderId="0" xfId="0" applyNumberFormat="1" applyFont="1"/>
    <xf numFmtId="165" fontId="48" fillId="0" borderId="0" xfId="1" applyNumberFormat="1" applyFont="1"/>
    <xf numFmtId="0" fontId="126" fillId="0" borderId="0" xfId="0" applyFont="1" applyAlignment="1">
      <alignment horizontal="justify" vertical="center"/>
    </xf>
    <xf numFmtId="37" fontId="48" fillId="0" borderId="0" xfId="1" applyNumberFormat="1" applyFont="1" applyFill="1"/>
    <xf numFmtId="37" fontId="11" fillId="0" borderId="12" xfId="132" applyNumberFormat="1" applyFont="1" applyFill="1" applyBorder="1" applyAlignment="1">
      <alignment horizontal="right"/>
    </xf>
    <xf numFmtId="37" fontId="48" fillId="0" borderId="0" xfId="1" applyNumberFormat="1" applyFont="1" applyFill="1" applyAlignment="1">
      <alignment horizontal="right" wrapText="1"/>
    </xf>
    <xf numFmtId="165" fontId="48" fillId="0" borderId="0" xfId="1" applyNumberFormat="1" applyFont="1" applyFill="1" applyBorder="1" applyAlignment="1">
      <alignment horizontal="right" wrapText="1"/>
    </xf>
    <xf numFmtId="37" fontId="11" fillId="0" borderId="7" xfId="1" applyNumberFormat="1" applyFont="1" applyFill="1" applyBorder="1" applyAlignment="1">
      <alignment horizontal="right" wrapText="1"/>
    </xf>
    <xf numFmtId="40" fontId="48" fillId="0" borderId="0" xfId="132" applyNumberFormat="1" applyFont="1" applyFill="1" applyBorder="1" applyAlignment="1">
      <alignment horizontal="right" wrapText="1"/>
    </xf>
    <xf numFmtId="0" fontId="115" fillId="0" borderId="0" xfId="239" applyFont="1" applyFill="1" applyAlignment="1">
      <alignment horizontal="justify"/>
    </xf>
    <xf numFmtId="37" fontId="11" fillId="0" borderId="12" xfId="1" applyNumberFormat="1" applyFont="1" applyFill="1" applyBorder="1" applyAlignment="1">
      <alignment horizontal="right" vertical="top"/>
    </xf>
    <xf numFmtId="165" fontId="11" fillId="0" borderId="0" xfId="1" applyNumberFormat="1" applyFont="1" applyFill="1" applyAlignment="1">
      <alignment horizontal="right" vertical="top"/>
    </xf>
    <xf numFmtId="37" fontId="11" fillId="0" borderId="0" xfId="1" applyNumberFormat="1" applyFont="1" applyFill="1" applyAlignment="1">
      <alignment horizontal="right" wrapText="1"/>
    </xf>
    <xf numFmtId="37" fontId="4" fillId="0" borderId="0" xfId="0" applyNumberFormat="1" applyFont="1" applyAlignment="1">
      <alignment horizontal="right" vertical="center" wrapText="1"/>
    </xf>
    <xf numFmtId="37" fontId="7" fillId="0" borderId="0" xfId="0" applyNumberFormat="1" applyFont="1" applyAlignment="1">
      <alignment horizontal="right" vertical="center" wrapText="1"/>
    </xf>
    <xf numFmtId="0" fontId="7" fillId="0" borderId="0" xfId="0" applyFont="1" applyAlignment="1">
      <alignment horizontal="right" vertical="center" wrapText="1"/>
    </xf>
    <xf numFmtId="0" fontId="48" fillId="0" borderId="0" xfId="239" quotePrefix="1" applyFont="1" applyFill="1" applyAlignment="1">
      <alignment horizontal="right"/>
    </xf>
    <xf numFmtId="0" fontId="7" fillId="0" borderId="0" xfId="0" applyFont="1"/>
    <xf numFmtId="0" fontId="48" fillId="0" borderId="0" xfId="239" quotePrefix="1" applyFont="1" applyFill="1" applyAlignment="1">
      <alignment horizontal="right" vertical="top"/>
    </xf>
    <xf numFmtId="37" fontId="11" fillId="0" borderId="12" xfId="1" applyNumberFormat="1" applyFont="1" applyFill="1" applyBorder="1" applyAlignment="1">
      <alignment horizontal="right"/>
    </xf>
    <xf numFmtId="165" fontId="11" fillId="0" borderId="0" xfId="1" applyNumberFormat="1" applyFont="1" applyFill="1" applyAlignment="1">
      <alignment horizontal="right"/>
    </xf>
    <xf numFmtId="37" fontId="11" fillId="0" borderId="0" xfId="1" applyNumberFormat="1" applyFont="1" applyFill="1" applyBorder="1" applyAlignment="1">
      <alignment horizontal="right"/>
    </xf>
    <xf numFmtId="37" fontId="4" fillId="0" borderId="0" xfId="0" applyNumberFormat="1" applyFont="1" applyBorder="1" applyAlignment="1">
      <alignment horizontal="right" vertical="center" wrapText="1"/>
    </xf>
    <xf numFmtId="0" fontId="11" fillId="0" borderId="0" xfId="239" applyNumberFormat="1" applyFont="1" applyFill="1"/>
    <xf numFmtId="37" fontId="11" fillId="0" borderId="20" xfId="1" applyNumberFormat="1" applyFont="1" applyFill="1" applyBorder="1"/>
    <xf numFmtId="37" fontId="48" fillId="0" borderId="12" xfId="1" applyNumberFormat="1" applyFont="1" applyFill="1" applyBorder="1"/>
    <xf numFmtId="37" fontId="11" fillId="0" borderId="7" xfId="1" applyNumberFormat="1" applyFont="1" applyFill="1" applyBorder="1"/>
    <xf numFmtId="0" fontId="11" fillId="0" borderId="0" xfId="239" applyNumberFormat="1" applyFont="1" applyFill="1" applyBorder="1" applyAlignment="1">
      <alignment wrapText="1"/>
    </xf>
    <xf numFmtId="37" fontId="4" fillId="0" borderId="0" xfId="0" applyNumberFormat="1" applyFont="1" applyAlignment="1">
      <alignment horizontal="right" vertical="center"/>
    </xf>
    <xf numFmtId="37" fontId="11" fillId="0" borderId="0" xfId="1" applyNumberFormat="1" applyFont="1" applyFill="1" applyBorder="1"/>
    <xf numFmtId="37" fontId="4" fillId="0" borderId="0" xfId="0" applyNumberFormat="1" applyFont="1"/>
    <xf numFmtId="37" fontId="4" fillId="0" borderId="12" xfId="0" applyNumberFormat="1" applyFont="1" applyBorder="1" applyAlignment="1">
      <alignment horizontal="right" vertical="center" wrapText="1"/>
    </xf>
    <xf numFmtId="37" fontId="4" fillId="0" borderId="0" xfId="0" applyNumberFormat="1" applyFont="1" applyBorder="1"/>
    <xf numFmtId="165" fontId="48" fillId="0" borderId="0" xfId="1" applyNumberFormat="1" applyFont="1" applyFill="1" applyBorder="1"/>
    <xf numFmtId="37" fontId="11" fillId="0" borderId="0" xfId="1" applyNumberFormat="1" applyFont="1" applyFill="1"/>
    <xf numFmtId="37" fontId="4" fillId="0" borderId="0" xfId="1" applyNumberFormat="1" applyFont="1" applyAlignment="1">
      <alignment horizontal="right" vertical="center" wrapText="1"/>
    </xf>
    <xf numFmtId="37" fontId="48" fillId="0" borderId="0" xfId="1" applyNumberFormat="1" applyFont="1" applyFill="1" applyAlignment="1">
      <alignment vertical="top"/>
    </xf>
    <xf numFmtId="165" fontId="48" fillId="0" borderId="0" xfId="1" applyNumberFormat="1" applyFont="1" applyFill="1" applyAlignment="1">
      <alignment vertical="top"/>
    </xf>
    <xf numFmtId="37" fontId="127" fillId="0" borderId="0" xfId="1" applyNumberFormat="1" applyFont="1" applyAlignment="1">
      <alignment vertical="top"/>
    </xf>
    <xf numFmtId="38" fontId="11" fillId="0" borderId="0" xfId="255" applyNumberFormat="1" applyFont="1"/>
    <xf numFmtId="0" fontId="119" fillId="0" borderId="0" xfId="254" applyFont="1" applyAlignment="1">
      <alignment wrapText="1"/>
    </xf>
    <xf numFmtId="37" fontId="119" fillId="0" borderId="0" xfId="1" applyNumberFormat="1" applyFont="1" applyFill="1"/>
    <xf numFmtId="165" fontId="119" fillId="0" borderId="0" xfId="1" applyNumberFormat="1" applyFont="1" applyFill="1"/>
    <xf numFmtId="37" fontId="7" fillId="0" borderId="0" xfId="1" applyNumberFormat="1" applyFont="1" applyAlignment="1">
      <alignment horizontal="right" vertical="center" wrapText="1"/>
    </xf>
    <xf numFmtId="3" fontId="128" fillId="0" borderId="0" xfId="0" applyNumberFormat="1" applyFont="1"/>
    <xf numFmtId="38" fontId="48" fillId="0" borderId="0" xfId="255" applyNumberFormat="1" applyFont="1"/>
    <xf numFmtId="37" fontId="127" fillId="0" borderId="0" xfId="0" applyNumberFormat="1" applyFont="1"/>
    <xf numFmtId="37" fontId="8" fillId="0" borderId="0" xfId="1" applyNumberFormat="1" applyFont="1" applyAlignment="1">
      <alignment horizontal="right" vertical="center" wrapText="1"/>
    </xf>
    <xf numFmtId="37" fontId="48" fillId="0" borderId="0" xfId="132" applyNumberFormat="1" applyFont="1"/>
    <xf numFmtId="165" fontId="48" fillId="0" borderId="0" xfId="132" applyNumberFormat="1" applyFont="1"/>
    <xf numFmtId="3" fontId="129" fillId="0" borderId="0" xfId="0" applyNumberFormat="1" applyFont="1" applyAlignment="1">
      <alignment horizontal="right" vertical="center" wrapText="1"/>
    </xf>
    <xf numFmtId="0" fontId="4" fillId="0" borderId="27" xfId="0" applyFont="1" applyBorder="1" applyAlignment="1">
      <alignment vertical="center" wrapText="1"/>
    </xf>
    <xf numFmtId="3" fontId="10" fillId="0" borderId="27" xfId="0" applyNumberFormat="1" applyFont="1" applyBorder="1" applyAlignment="1">
      <alignment horizontal="right" vertical="center" wrapText="1"/>
    </xf>
    <xf numFmtId="0" fontId="4" fillId="0" borderId="18" xfId="0" applyFont="1" applyBorder="1" applyAlignment="1">
      <alignment vertical="center" wrapText="1"/>
    </xf>
    <xf numFmtId="3" fontId="10" fillId="0" borderId="18" xfId="0" applyNumberFormat="1" applyFont="1" applyBorder="1" applyAlignment="1">
      <alignment horizontal="right" vertical="center" wrapText="1"/>
    </xf>
    <xf numFmtId="0" fontId="4" fillId="0" borderId="18" xfId="0" applyFont="1" applyBorder="1" applyAlignment="1">
      <alignment vertical="top" wrapText="1"/>
    </xf>
    <xf numFmtId="3" fontId="4" fillId="0" borderId="18" xfId="0" applyNumberFormat="1" applyFont="1" applyBorder="1" applyAlignment="1">
      <alignment horizontal="right" vertical="top" wrapText="1"/>
    </xf>
    <xf numFmtId="0" fontId="4" fillId="0" borderId="21" xfId="0" applyFont="1" applyBorder="1" applyAlignment="1">
      <alignment vertical="top" wrapText="1"/>
    </xf>
    <xf numFmtId="3" fontId="4" fillId="0" borderId="21" xfId="0" applyNumberFormat="1" applyFont="1" applyBorder="1" applyAlignment="1">
      <alignment horizontal="right" vertical="top" wrapText="1"/>
    </xf>
    <xf numFmtId="0" fontId="8" fillId="0" borderId="0" xfId="0" applyFont="1" applyAlignment="1">
      <alignment horizontal="left" vertical="center" indent="1"/>
    </xf>
    <xf numFmtId="0" fontId="4" fillId="0" borderId="0" xfId="0" applyFont="1" applyAlignment="1">
      <alignment vertical="top"/>
    </xf>
    <xf numFmtId="3" fontId="4" fillId="0" borderId="0" xfId="0" applyNumberFormat="1" applyFont="1" applyFill="1"/>
    <xf numFmtId="0" fontId="4" fillId="0" borderId="0" xfId="0" applyFont="1" applyAlignment="1"/>
    <xf numFmtId="49" fontId="38" fillId="0" borderId="0" xfId="248" applyNumberFormat="1" applyFont="1" applyFill="1" applyAlignment="1"/>
    <xf numFmtId="165" fontId="38" fillId="0" borderId="0" xfId="248" applyNumberFormat="1" applyFont="1" applyFill="1" applyAlignment="1"/>
    <xf numFmtId="49" fontId="130" fillId="0" borderId="0" xfId="256" applyNumberFormat="1" applyFont="1" applyAlignment="1"/>
    <xf numFmtId="0" fontId="122" fillId="0" borderId="0" xfId="248" applyNumberFormat="1" applyFont="1" applyFill="1" applyAlignment="1"/>
    <xf numFmtId="165" fontId="122" fillId="0" borderId="0" xfId="248" applyNumberFormat="1" applyFont="1" applyFill="1" applyAlignment="1"/>
    <xf numFmtId="0" fontId="4" fillId="0" borderId="0" xfId="0" quotePrefix="1" applyFont="1" applyAlignment="1">
      <alignment horizontal="left" vertical="justify"/>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justify"/>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Alignment="1">
      <alignment horizontal="left" vertical="justify"/>
    </xf>
    <xf numFmtId="0" fontId="4" fillId="0" borderId="0" xfId="0" applyFont="1" applyAlignment="1">
      <alignment horizontal="left" vertical="top"/>
    </xf>
    <xf numFmtId="0" fontId="10" fillId="0" borderId="0" xfId="0" applyFont="1" applyAlignment="1">
      <alignment horizontal="left" vertical="justify"/>
    </xf>
    <xf numFmtId="0" fontId="4" fillId="0" borderId="0" xfId="0" applyFont="1" applyAlignment="1">
      <alignment horizontal="justify" vertical="justify"/>
    </xf>
    <xf numFmtId="0" fontId="4" fillId="0" borderId="0" xfId="0" applyFont="1" applyFill="1" applyAlignment="1">
      <alignment horizontal="justify" vertical="top"/>
    </xf>
    <xf numFmtId="0" fontId="4" fillId="0" borderId="0" xfId="0" applyFont="1" applyAlignment="1">
      <alignment horizontal="left" wrapText="1"/>
    </xf>
    <xf numFmtId="0" fontId="8" fillId="0" borderId="0" xfId="0" applyFont="1" applyAlignment="1">
      <alignment horizontal="justify"/>
    </xf>
    <xf numFmtId="38"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justify" vertical="justify"/>
    </xf>
    <xf numFmtId="40" fontId="48" fillId="0" borderId="0" xfId="239" applyNumberFormat="1" applyFont="1" applyFill="1" applyAlignment="1">
      <alignment horizontal="left" vertical="top" wrapText="1"/>
    </xf>
    <xf numFmtId="0" fontId="4" fillId="0" borderId="0" xfId="0" applyFont="1" applyAlignment="1">
      <alignment horizontal="justify" vertical="top" wrapText="1"/>
    </xf>
    <xf numFmtId="257" fontId="48" fillId="0" borderId="0" xfId="0" applyNumberFormat="1" applyFont="1" applyAlignment="1">
      <alignment horizontal="left"/>
    </xf>
    <xf numFmtId="0" fontId="48" fillId="0" borderId="0" xfId="239" applyFont="1" applyFill="1" applyAlignment="1">
      <alignment horizontal="justify"/>
    </xf>
    <xf numFmtId="0" fontId="4" fillId="0" borderId="27" xfId="0" applyFont="1" applyBorder="1" applyAlignment="1">
      <alignment vertical="center" wrapText="1"/>
    </xf>
    <xf numFmtId="0" fontId="4" fillId="0" borderId="18" xfId="0" applyFont="1" applyBorder="1" applyAlignment="1">
      <alignment vertical="center" wrapText="1"/>
    </xf>
    <xf numFmtId="0" fontId="4" fillId="0" borderId="18" xfId="0" applyFont="1" applyBorder="1" applyAlignment="1">
      <alignment horizontal="left" vertical="top" wrapText="1"/>
    </xf>
    <xf numFmtId="0" fontId="4" fillId="0" borderId="21" xfId="0" applyFont="1" applyBorder="1" applyAlignment="1">
      <alignment horizontal="left" vertical="top" wrapText="1"/>
    </xf>
    <xf numFmtId="0" fontId="4" fillId="0" borderId="18" xfId="0" applyFont="1" applyBorder="1" applyAlignment="1">
      <alignment horizontal="center" vertical="top" wrapText="1"/>
    </xf>
    <xf numFmtId="0" fontId="4" fillId="0" borderId="21" xfId="0" applyFont="1" applyBorder="1" applyAlignment="1">
      <alignment horizontal="center" vertical="top" wrapText="1"/>
    </xf>
  </cellXfs>
  <cellStyles count="407">
    <cellStyle name="_x0001_" xfId="3"/>
    <cellStyle name="#.###" xfId="4"/>
    <cellStyle name="." xfId="5"/>
    <cellStyle name="??" xfId="6"/>
    <cellStyle name="?? [0.00]_List-dwg" xfId="7"/>
    <cellStyle name="?? [0]" xfId="8"/>
    <cellStyle name="?? [0] 2" xfId="9"/>
    <cellStyle name="?? 2" xfId="10"/>
    <cellStyle name="?? 3" xfId="11"/>
    <cellStyle name="?? 4" xfId="12"/>
    <cellStyle name="??&amp;O?&amp;H?_x0008_??_x0007__x0001__x0001_" xfId="13"/>
    <cellStyle name="?_x001d_??%U©÷u&amp;H©÷9_x0008_? s&#10;_x0007__x0001__x0001_" xfId="14"/>
    <cellStyle name="???? [0.00]_List-dwg" xfId="15"/>
    <cellStyle name="????_List-dwg" xfId="16"/>
    <cellStyle name="???[0]_?? DI" xfId="17"/>
    <cellStyle name="???_?? DI" xfId="18"/>
    <cellStyle name="??[0]_MATL COST ANALYSIS" xfId="19"/>
    <cellStyle name="??_ ??? ???? " xfId="20"/>
    <cellStyle name="??A? [0]_laroux_1_¢¬???¢â? " xfId="21"/>
    <cellStyle name="??A?_laroux_1_¢¬???¢â? " xfId="22"/>
    <cellStyle name="?¡±¢¥?_?¨ù??¢´¢¥_¢¬???¢â? " xfId="23"/>
    <cellStyle name="?ðÇ%U?&amp;H?_x0008_?s&#10;_x0007__x0001__x0001_" xfId="24"/>
    <cellStyle name="]_x000d_&#10;Zoomed=1_x000d_&#10;Row=0_x000d_&#10;Column=0_x000d_&#10;Height=0_x000d_&#10;Width=0_x000d_&#10;FontName=FoxFont_x000d_&#10;FontStyle=0_x000d_&#10;FontSize=9_x000d_&#10;PrtFontName=FoxPrin" xfId="25"/>
    <cellStyle name="_AIMNEXT-NTH-Workingpaper-07052007" xfId="26"/>
    <cellStyle name="_KT (2)" xfId="27"/>
    <cellStyle name="_KT (2)_1" xfId="28"/>
    <cellStyle name="_KT (2)_2" xfId="29"/>
    <cellStyle name="_KT (2)_2_TG-TH" xfId="30"/>
    <cellStyle name="_KT (2)_2_TG-TH_Book1" xfId="31"/>
    <cellStyle name="_KT (2)_2_TG-TH_Book1_1" xfId="32"/>
    <cellStyle name="_KT (2)_3" xfId="33"/>
    <cellStyle name="_KT (2)_3_TG-TH" xfId="34"/>
    <cellStyle name="_KT (2)_3_TG-TH_PERSONAL" xfId="35"/>
    <cellStyle name="_KT (2)_3_TG-TH_PERSONAL_Book1" xfId="36"/>
    <cellStyle name="_KT (2)_3_TG-TH_PERSONAL_Tong hop KHCB 2001" xfId="37"/>
    <cellStyle name="_KT (2)_4" xfId="38"/>
    <cellStyle name="_KT (2)_4_Book1" xfId="39"/>
    <cellStyle name="_KT (2)_4_Book1_1" xfId="40"/>
    <cellStyle name="_KT (2)_4_TG-TH" xfId="41"/>
    <cellStyle name="_KT (2)_5" xfId="42"/>
    <cellStyle name="_KT (2)_5_Book1" xfId="43"/>
    <cellStyle name="_KT (2)_5_Book1_1" xfId="44"/>
    <cellStyle name="_KT (2)_PERSONAL" xfId="45"/>
    <cellStyle name="_KT (2)_PERSONAL_Book1" xfId="46"/>
    <cellStyle name="_KT (2)_PERSONAL_Tong hop KHCB 2001" xfId="47"/>
    <cellStyle name="_KT (2)_TG-TH" xfId="48"/>
    <cellStyle name="_KT_TG" xfId="49"/>
    <cellStyle name="_KT_TG_1" xfId="50"/>
    <cellStyle name="_KT_TG_1_Book1" xfId="51"/>
    <cellStyle name="_KT_TG_1_Book1_1" xfId="52"/>
    <cellStyle name="_KT_TG_2" xfId="53"/>
    <cellStyle name="_KT_TG_2_Book1" xfId="54"/>
    <cellStyle name="_KT_TG_2_Book1_1" xfId="55"/>
    <cellStyle name="_KT_TG_3" xfId="56"/>
    <cellStyle name="_KT_TG_4" xfId="57"/>
    <cellStyle name="_PERSONAL" xfId="58"/>
    <cellStyle name="_PERSONAL_Book1" xfId="59"/>
    <cellStyle name="_PERSONAL_Tong hop KHCB 2001" xfId="60"/>
    <cellStyle name="_TG-TH" xfId="61"/>
    <cellStyle name="_TG-TH_1" xfId="62"/>
    <cellStyle name="_TG-TH_1_Book1" xfId="63"/>
    <cellStyle name="_TG-TH_1_Book1_1" xfId="64"/>
    <cellStyle name="_TG-TH_2" xfId="65"/>
    <cellStyle name="_TG-TH_2_Book1" xfId="66"/>
    <cellStyle name="_TG-TH_2_Book1_1" xfId="67"/>
    <cellStyle name="_TG-TH_3" xfId="68"/>
    <cellStyle name="_TG-TH_4" xfId="69"/>
    <cellStyle name="¤@¯ë_01" xfId="70"/>
    <cellStyle name="•W€_STDFOR" xfId="71"/>
    <cellStyle name="W_STDFOR" xfId="72"/>
    <cellStyle name="0,0_x000d_&#10;NA_x000d_&#10;" xfId="73"/>
    <cellStyle name="0,0_x000d_&#10;NA_x000d_&#10; 2" xfId="74"/>
    <cellStyle name="1" xfId="75"/>
    <cellStyle name="15" xfId="76"/>
    <cellStyle name="¹éºÐÀ²_      " xfId="77"/>
    <cellStyle name="2" xfId="78"/>
    <cellStyle name="20" xfId="79"/>
    <cellStyle name="3" xfId="80"/>
    <cellStyle name="³f¹ô[0]_ÿÿÿÿÿÿ" xfId="81"/>
    <cellStyle name="³f¹ô_ÿÿÿÿÿÿ" xfId="82"/>
    <cellStyle name="4" xfId="83"/>
    <cellStyle name="active" xfId="84"/>
    <cellStyle name="ÅëÈ­ [0]_      " xfId="85"/>
    <cellStyle name="AeE­ [0]_INQUIRY ¿?¾÷AßAø " xfId="86"/>
    <cellStyle name="ÅëÈ­ [0]_L601CPT" xfId="87"/>
    <cellStyle name="ÅëÈ­_      " xfId="88"/>
    <cellStyle name="AeE­_INQUIRY ¿?¾÷AßAø " xfId="89"/>
    <cellStyle name="ÅëÈ­_L601CPT" xfId="90"/>
    <cellStyle name="args.style" xfId="91"/>
    <cellStyle name="ÄÞ¸¶ [0]_      " xfId="92"/>
    <cellStyle name="AÞ¸¶ [0]_INQUIRY ¿?¾÷AßAø " xfId="93"/>
    <cellStyle name="ÄÞ¸¶ [0]_L601CPT" xfId="94"/>
    <cellStyle name="ÄÞ¸¶_      " xfId="95"/>
    <cellStyle name="AÞ¸¶_INQUIRY ¿?¾÷AßAø " xfId="96"/>
    <cellStyle name="ÄÞ¸¶_L601CPT" xfId="97"/>
    <cellStyle name="AutoFormat Options" xfId="98"/>
    <cellStyle name="blank" xfId="99"/>
    <cellStyle name="c" xfId="100"/>
    <cellStyle name="C?AØ_¿?¾÷CoE² " xfId="101"/>
    <cellStyle name="Ç¥ÁØ_      " xfId="102"/>
    <cellStyle name="C￥AØ_¿μ¾÷CoE² " xfId="103"/>
    <cellStyle name="Ç¥ÁØ_±¸¹Ì´ëÃ¥" xfId="104"/>
    <cellStyle name="C￥AØ_Sheet1_¿μ¾÷CoE² " xfId="105"/>
    <cellStyle name="Calc Currency (0)" xfId="106"/>
    <cellStyle name="Calc Currency (0) 2" xfId="107"/>
    <cellStyle name="Calc Currency (2)" xfId="108"/>
    <cellStyle name="Calc Percent (0)" xfId="109"/>
    <cellStyle name="Calc Percent (1)" xfId="110"/>
    <cellStyle name="Calc Percent (2)" xfId="111"/>
    <cellStyle name="Calc Percent (2) 2" xfId="112"/>
    <cellStyle name="Calc Units (0)" xfId="113"/>
    <cellStyle name="Calc Units (1)" xfId="114"/>
    <cellStyle name="Calc Units (2)" xfId="115"/>
    <cellStyle name="category" xfId="116"/>
    <cellStyle name="category 2" xfId="117"/>
    <cellStyle name="Centered Heading" xfId="118"/>
    <cellStyle name="Cerrency_Sheet2_XANGDAU" xfId="119"/>
    <cellStyle name="Change A&amp;ll" xfId="120"/>
    <cellStyle name="CHUONG" xfId="121"/>
    <cellStyle name="Column_Title" xfId="122"/>
    <cellStyle name="Comma" xfId="1" builtinId="3"/>
    <cellStyle name="Comma %" xfId="123"/>
    <cellStyle name="Comma % 2" xfId="124"/>
    <cellStyle name="Comma [00]" xfId="125"/>
    <cellStyle name="Comma 0.0" xfId="126"/>
    <cellStyle name="Comma 0.0%" xfId="127"/>
    <cellStyle name="Comma 0.00" xfId="128"/>
    <cellStyle name="Comma 0.00%" xfId="129"/>
    <cellStyle name="Comma 0.000" xfId="130"/>
    <cellStyle name="Comma 0.000%" xfId="131"/>
    <cellStyle name="Comma 2" xfId="132"/>
    <cellStyle name="Comma 2 2" xfId="133"/>
    <cellStyle name="Comma 2 2 2" xfId="134"/>
    <cellStyle name="Comma 3" xfId="135"/>
    <cellStyle name="Comma 3 2" xfId="136"/>
    <cellStyle name="Comma 4" xfId="137"/>
    <cellStyle name="Comma 4 2" xfId="138"/>
    <cellStyle name="Comma 5" xfId="139"/>
    <cellStyle name="Comma 6" xfId="140"/>
    <cellStyle name="Comma 7" xfId="141"/>
    <cellStyle name="comma zerodec" xfId="142"/>
    <cellStyle name="Comma0" xfId="143"/>
    <cellStyle name="Company Name" xfId="144"/>
    <cellStyle name="Copied" xfId="145"/>
    <cellStyle name="COST1" xfId="146"/>
    <cellStyle name="CR Comma" xfId="147"/>
    <cellStyle name="CR Currency" xfId="148"/>
    <cellStyle name="Credit" xfId="149"/>
    <cellStyle name="Credit subtotal" xfId="150"/>
    <cellStyle name="Credit Total" xfId="151"/>
    <cellStyle name="Currency %" xfId="152"/>
    <cellStyle name="Currency % 2" xfId="153"/>
    <cellStyle name="Currency [00]" xfId="154"/>
    <cellStyle name="Currency 0.0" xfId="155"/>
    <cellStyle name="Currency 0.0%" xfId="156"/>
    <cellStyle name="Currency 0.00" xfId="157"/>
    <cellStyle name="Currency 0.00%" xfId="158"/>
    <cellStyle name="Currency 0.000" xfId="159"/>
    <cellStyle name="Currency 0.000%" xfId="160"/>
    <cellStyle name="Currency0" xfId="161"/>
    <cellStyle name="Currency0 2" xfId="162"/>
    <cellStyle name="Currency1" xfId="163"/>
    <cellStyle name="D$_x0004_P??_x0010__x000b_?_x0015_?$_x0004_?_x000f_?" xfId="164"/>
    <cellStyle name="D$_x0004_P?_x0010__x000b_픲_x0015_딡$_x0004_뗈_x000f_?" xfId="165"/>
    <cellStyle name="Dan" xfId="166"/>
    <cellStyle name="Date" xfId="167"/>
    <cellStyle name="Date 2" xfId="168"/>
    <cellStyle name="Date Short" xfId="169"/>
    <cellStyle name="Date_Bao Cao Kiem Tra  trung bay Ke milk-yomilk CK 2" xfId="170"/>
    <cellStyle name="Debit" xfId="171"/>
    <cellStyle name="Debit subtotal" xfId="172"/>
    <cellStyle name="Debit Total" xfId="173"/>
    <cellStyle name="DELTA" xfId="174"/>
    <cellStyle name="Dezimal [0]_68574_Materialbedarfsliste" xfId="175"/>
    <cellStyle name="Dezimal_68574_Materialbedarfsliste" xfId="176"/>
    <cellStyle name="Dollar (zero dec)" xfId="177"/>
    <cellStyle name="Enter Currency (0)" xfId="178"/>
    <cellStyle name="Enter Currency (2)" xfId="179"/>
    <cellStyle name="Enter Units (0)" xfId="180"/>
    <cellStyle name="Enter Units (1)" xfId="181"/>
    <cellStyle name="Enter Units (2)" xfId="182"/>
    <cellStyle name="Entered" xfId="183"/>
    <cellStyle name="Euro" xfId="184"/>
    <cellStyle name="F2" xfId="185"/>
    <cellStyle name="F3" xfId="186"/>
    <cellStyle name="F4" xfId="187"/>
    <cellStyle name="F5" xfId="188"/>
    <cellStyle name="F6" xfId="189"/>
    <cellStyle name="F7" xfId="190"/>
    <cellStyle name="F8" xfId="191"/>
    <cellStyle name="Fixed" xfId="192"/>
    <cellStyle name="Grey" xfId="193"/>
    <cellStyle name="Grey 2" xfId="194"/>
    <cellStyle name="ha" xfId="195"/>
    <cellStyle name="HEADER" xfId="196"/>
    <cellStyle name="HEADER 2" xfId="197"/>
    <cellStyle name="Header1" xfId="198"/>
    <cellStyle name="Header2" xfId="199"/>
    <cellStyle name="Heading" xfId="200"/>
    <cellStyle name="Heading No Underline" xfId="201"/>
    <cellStyle name="Heading With Underline" xfId="202"/>
    <cellStyle name="Heading1" xfId="203"/>
    <cellStyle name="HEADING1 2" xfId="204"/>
    <cellStyle name="Heading2" xfId="205"/>
    <cellStyle name="HEADING2 2" xfId="206"/>
    <cellStyle name="headoption" xfId="207"/>
    <cellStyle name="Hoa-Scholl" xfId="208"/>
    <cellStyle name="i·0" xfId="209"/>
    <cellStyle name="Indent" xfId="210"/>
    <cellStyle name="Input [yellow]" xfId="211"/>
    <cellStyle name="Input [yellow] 2" xfId="212"/>
    <cellStyle name="Input Cells" xfId="213"/>
    <cellStyle name="Ledger 17 x 11 in" xfId="214"/>
    <cellStyle name="Line" xfId="215"/>
    <cellStyle name="Link Currency (0)" xfId="216"/>
    <cellStyle name="Link Currency (2)" xfId="217"/>
    <cellStyle name="Link Units (0)" xfId="218"/>
    <cellStyle name="Link Units (1)" xfId="219"/>
    <cellStyle name="Link Units (2)" xfId="220"/>
    <cellStyle name="Linked Cells" xfId="221"/>
    <cellStyle name="Millares [0]_Well Timing" xfId="222"/>
    <cellStyle name="Millares_Well Timing" xfId="223"/>
    <cellStyle name="Milliers [0]_      " xfId="224"/>
    <cellStyle name="Milliers_      " xfId="225"/>
    <cellStyle name="Model" xfId="226"/>
    <cellStyle name="Model 2" xfId="227"/>
    <cellStyle name="moi" xfId="228"/>
    <cellStyle name="Mon?aire [0]_      " xfId="229"/>
    <cellStyle name="Mon?aire_      " xfId="230"/>
    <cellStyle name="Moneda [0]_Well Timing" xfId="231"/>
    <cellStyle name="Moneda_Well Timing" xfId="232"/>
    <cellStyle name="Monétaire [0]_AR1194" xfId="233"/>
    <cellStyle name="Monétaire_AR1194" xfId="234"/>
    <cellStyle name="n" xfId="235"/>
    <cellStyle name="New Times Roman" xfId="236"/>
    <cellStyle name="no dec" xfId="237"/>
    <cellStyle name="ÑONVÒ" xfId="238"/>
    <cellStyle name="Normal" xfId="0" builtinId="0"/>
    <cellStyle name="Normal - Style1" xfId="239"/>
    <cellStyle name="Normal - Style1 2" xfId="240"/>
    <cellStyle name="Normal - 유형1" xfId="241"/>
    <cellStyle name="Normal 10" xfId="242"/>
    <cellStyle name="Normal 18" xfId="243"/>
    <cellStyle name="Normal 2" xfId="244"/>
    <cellStyle name="Normal 2 2" xfId="245"/>
    <cellStyle name="Normal 2 3" xfId="246"/>
    <cellStyle name="Normal 3" xfId="247"/>
    <cellStyle name="Normal 3 2" xfId="248"/>
    <cellStyle name="Normal 4" xfId="249"/>
    <cellStyle name="Normal 4 2" xfId="250"/>
    <cellStyle name="Normal 5" xfId="251"/>
    <cellStyle name="Normal 6" xfId="252"/>
    <cellStyle name="Normal 7" xfId="253"/>
    <cellStyle name="Normal 8" xfId="254"/>
    <cellStyle name="Normal 9" xfId="255"/>
    <cellStyle name="Normal_2 BCTC_Vien Lien_2010 2" xfId="256"/>
    <cellStyle name="Normal1" xfId="257"/>
    <cellStyle name="oft Excel]_x000d_&#10;Comment=open=/f ‚ðw’è‚·‚é‚ÆAƒ†[ƒU[’è‹`ŠÖ”‚ðŠÖ”“\‚è•t‚¯‚Ìˆê——‚É“o˜^‚·‚é‚±‚Æ‚ª‚Å‚«‚Ü‚·B_x000d_&#10;Maximized" xfId="258"/>
    <cellStyle name="omma [0]_Mktg Prog" xfId="259"/>
    <cellStyle name="ormal_Sheet1_1" xfId="260"/>
    <cellStyle name="paint" xfId="261"/>
    <cellStyle name="Pattern" xfId="262"/>
    <cellStyle name="per.style" xfId="263"/>
    <cellStyle name="Percent" xfId="2" builtinId="5"/>
    <cellStyle name="Percent %" xfId="264"/>
    <cellStyle name="Percent % Long Underline" xfId="265"/>
    <cellStyle name="Percent %_Worksheet in  US Financial Statements Ref. Workbook - Single Co" xfId="266"/>
    <cellStyle name="Percent (0)" xfId="267"/>
    <cellStyle name="Percent (0) 2" xfId="268"/>
    <cellStyle name="Percent [0]" xfId="269"/>
    <cellStyle name="Percent [0] 2" xfId="270"/>
    <cellStyle name="Percent [00]" xfId="271"/>
    <cellStyle name="Percent [00] 2" xfId="272"/>
    <cellStyle name="Percent [2]" xfId="273"/>
    <cellStyle name="Percent 0.0%" xfId="274"/>
    <cellStyle name="Percent 0.0% Long Underline" xfId="275"/>
    <cellStyle name="Percent 0.00%" xfId="276"/>
    <cellStyle name="Percent 0.00% Long Underline" xfId="277"/>
    <cellStyle name="Percent 0.000%" xfId="278"/>
    <cellStyle name="Percent 0.000% Long Underline" xfId="279"/>
    <cellStyle name="Percent 2" xfId="280"/>
    <cellStyle name="Percent 2 2" xfId="281"/>
    <cellStyle name="Percent 3" xfId="282"/>
    <cellStyle name="Percent 4" xfId="283"/>
    <cellStyle name="Percent 5" xfId="284"/>
    <cellStyle name="Percent 6" xfId="285"/>
    <cellStyle name="PERCENTAGE" xfId="286"/>
    <cellStyle name="PrePop Currency (0)" xfId="287"/>
    <cellStyle name="PrePop Currency (2)" xfId="288"/>
    <cellStyle name="PrePop Units (0)" xfId="289"/>
    <cellStyle name="PrePop Units (1)" xfId="290"/>
    <cellStyle name="PrePop Units (2)" xfId="291"/>
    <cellStyle name="pricing" xfId="292"/>
    <cellStyle name="pricing 2" xfId="293"/>
    <cellStyle name="PSChar" xfId="294"/>
    <cellStyle name="PSDate" xfId="295"/>
    <cellStyle name="PSDec" xfId="296"/>
    <cellStyle name="PSHeading" xfId="297"/>
    <cellStyle name="PSInt" xfId="298"/>
    <cellStyle name="PSSpacer" xfId="299"/>
    <cellStyle name="RevList" xfId="300"/>
    <cellStyle name="S—_x0008_" xfId="301"/>
    <cellStyle name="s1" xfId="302"/>
    <cellStyle name="Standard_Anpassen der Amortisation" xfId="303"/>
    <cellStyle name="Style 1" xfId="304"/>
    <cellStyle name="Style 10" xfId="305"/>
    <cellStyle name="Style 11" xfId="306"/>
    <cellStyle name="Style 2" xfId="307"/>
    <cellStyle name="Style 3" xfId="308"/>
    <cellStyle name="Style 4" xfId="309"/>
    <cellStyle name="Style 5" xfId="310"/>
    <cellStyle name="Style 6" xfId="311"/>
    <cellStyle name="Style 7" xfId="312"/>
    <cellStyle name="Style 8" xfId="313"/>
    <cellStyle name="Style 9" xfId="314"/>
    <cellStyle name="subhead" xfId="315"/>
    <cellStyle name="subhead 2" xfId="316"/>
    <cellStyle name="SubHeading" xfId="317"/>
    <cellStyle name="Subtotal" xfId="318"/>
    <cellStyle name="T" xfId="319"/>
    <cellStyle name="T_AIMNEXT-NTH-Workingpaper-07052007" xfId="320"/>
    <cellStyle name="T_Bao cao kttb milk yomilkYAO-mien bac" xfId="321"/>
    <cellStyle name="T_bc_km_ngay" xfId="322"/>
    <cellStyle name="T_Book1" xfId="323"/>
    <cellStyle name="T_Cac bao cao TB  Milk-Yomilk-co Ke- CK 1-Vinh Thang" xfId="324"/>
    <cellStyle name="T_cham diem Milk chu ky2-ANH MINH" xfId="325"/>
    <cellStyle name="T_cham trung bay ck 1 m.Bac milk co ke 2" xfId="326"/>
    <cellStyle name="T_cham trung bay yao smart milk ck 2 mien Bac" xfId="327"/>
    <cellStyle name="T_danh sach chua nop bcao trung bay sua chua  tinh den 1-3-06" xfId="328"/>
    <cellStyle name="T_Danh sach KH TB MilkYomilk Yao  Smart chu ky 2-Vinh Thang" xfId="329"/>
    <cellStyle name="T_Danh sach KH trung bay MilkYomilk co ke chu ky 2-Vinh Thang" xfId="330"/>
    <cellStyle name="T_DSACH MILK YO MILK CK 2 M.BAC" xfId="331"/>
    <cellStyle name="T_DSKH Tbay Milk , Yomilk CK 2 Vu Thi Hanh" xfId="332"/>
    <cellStyle name="T_form ton kho CK 2 tuan 8" xfId="333"/>
    <cellStyle name="T_NPP Khanh Vinh Thai Nguyen - BC KTTB_CTrinh_TB__20_loc__Milk_Yomilk_CK1" xfId="334"/>
    <cellStyle name="T_Sheet1" xfId="335"/>
    <cellStyle name="T_sua chua cham trung bay  mien Bac" xfId="336"/>
    <cellStyle name="Text Indent A" xfId="337"/>
    <cellStyle name="Text Indent B" xfId="338"/>
    <cellStyle name="Text Indent B 2" xfId="339"/>
    <cellStyle name="Text Indent C" xfId="340"/>
    <cellStyle name="Text Indent C 2" xfId="341"/>
    <cellStyle name="th" xfId="342"/>
    <cellStyle name="þ_x001d_ð¤_x000c_¯þ_x0014__x000d_¨þ" xfId="343"/>
    <cellStyle name="þ_x001d_ð¤_x000c_¯þ_x0014__x000d_¨þU_x0001_À_x0004_ _x0015__x000f__x0001_" xfId="344"/>
    <cellStyle name="þ_x001d_ð¤_x000c_¯þ_x0014__x000d_¨þU_x0001_À_x0004_ _x0015__x000f__x0001__x0001_" xfId="345"/>
    <cellStyle name="þ_x001d_ðK_x000c_Fý_x001b__x000d_9ýU_x0001_Ð_x0008_¦)_x0007__x0001__x0001_" xfId="346"/>
    <cellStyle name="Tickmark" xfId="347"/>
    <cellStyle name="viet" xfId="348"/>
    <cellStyle name="viet2" xfId="349"/>
    <cellStyle name="VN new romanNormal" xfId="350"/>
    <cellStyle name="VN time new roman" xfId="351"/>
    <cellStyle name="vnbo" xfId="352"/>
    <cellStyle name="vnhead1" xfId="353"/>
    <cellStyle name="vnhead2" xfId="354"/>
    <cellStyle name="vnhead3" xfId="355"/>
    <cellStyle name="vnhead4" xfId="356"/>
    <cellStyle name="vntxt1" xfId="357"/>
    <cellStyle name="vntxt2" xfId="358"/>
    <cellStyle name="Währung [0]_68574_Materialbedarfsliste" xfId="359"/>
    <cellStyle name="Währung_68574_Materialbedarfsliste" xfId="360"/>
    <cellStyle name="X" xfId="361"/>
    <cellStyle name="X_Report May final" xfId="362"/>
    <cellStyle name="X_SOCAI" xfId="363"/>
    <cellStyle name="X_sokho" xfId="364"/>
    <cellStyle name="X_sokho_KEHOACHTRANO" xfId="365"/>
    <cellStyle name="xuan" xfId="366"/>
    <cellStyle name="เครื่องหมายจุลภาค_th salary" xfId="367"/>
    <cellStyle name="เครื่องหมายสกุลเงิน [0]_FTC_OFFER" xfId="368"/>
    <cellStyle name="เครื่องหมายสกุลเงิน_FTC_OFFER" xfId="369"/>
    <cellStyle name="ปกติ_Book1" xfId="370"/>
    <cellStyle name=" [0.00]_ Att. 1- Cover" xfId="371"/>
    <cellStyle name="_ Att. 1- Cover" xfId="372"/>
    <cellStyle name="?_ Att. 1- Cover" xfId="373"/>
    <cellStyle name="똿뗦먛귟 [0.00]_PRODUCT DETAIL Q1" xfId="374"/>
    <cellStyle name="똿뗦먛귟_PRODUCT DETAIL Q1" xfId="375"/>
    <cellStyle name="믅됞 [0.00]_PRODUCT DETAIL Q1" xfId="376"/>
    <cellStyle name="믅됞_PRODUCT DETAIL Q1" xfId="377"/>
    <cellStyle name="백분율_95" xfId="378"/>
    <cellStyle name="뷭?_BOOKSHIP" xfId="379"/>
    <cellStyle name="쉼표 [0]_PCS-3~1" xfId="380"/>
    <cellStyle name="쉼표_EQ_ROOM cost" xfId="381"/>
    <cellStyle name="안건회계법인" xfId="382"/>
    <cellStyle name="콤마 [ - 유형1" xfId="383"/>
    <cellStyle name="콤마 [ - 유형2" xfId="384"/>
    <cellStyle name="콤마 [ - 유형3" xfId="385"/>
    <cellStyle name="콤마 [ - 유형4" xfId="386"/>
    <cellStyle name="콤마 [ - 유형5" xfId="387"/>
    <cellStyle name="콤마 [ - 유형6" xfId="388"/>
    <cellStyle name="콤마 [ - 유형7" xfId="389"/>
    <cellStyle name="콤마 [ - 유형8" xfId="390"/>
    <cellStyle name="콤마 [0]_ 비목별 월별기술 " xfId="391"/>
    <cellStyle name="콤마_ 비목별 월별기술 " xfId="392"/>
    <cellStyle name="통화 [0]_1202" xfId="393"/>
    <cellStyle name="통화_1202" xfId="394"/>
    <cellStyle name="표준_(정보부문)월별인원계획" xfId="395"/>
    <cellStyle name="一般_00Q3902REV.1" xfId="396"/>
    <cellStyle name="千分位[0]_00Q3902REV.1" xfId="397"/>
    <cellStyle name="千分位_00Q3902REV.1" xfId="398"/>
    <cellStyle name="桁区切り [0.00]_DISTRO" xfId="399"/>
    <cellStyle name="桁区切り_DISTRO" xfId="400"/>
    <cellStyle name="標準_DISTRO" xfId="401"/>
    <cellStyle name="貨幣 [0]_00Q3902REV.1" xfId="402"/>
    <cellStyle name="貨幣[0]_BRE" xfId="403"/>
    <cellStyle name="貨幣_00Q3902REV.1" xfId="404"/>
    <cellStyle name="通貨 [0.00]_DISTRO" xfId="405"/>
    <cellStyle name="通貨_DISTRO" xfId="40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K177"/>
  <sheetViews>
    <sheetView topLeftCell="A51" workbookViewId="0">
      <selection activeCell="A190" sqref="A190"/>
    </sheetView>
  </sheetViews>
  <sheetFormatPr defaultRowHeight="15"/>
  <cols>
    <col min="1" max="1" width="3" style="2" customWidth="1"/>
    <col min="2" max="2" width="4" style="2" customWidth="1"/>
    <col min="3" max="3" width="21.5703125" style="2" customWidth="1"/>
    <col min="4" max="4" width="36.28515625" style="2" customWidth="1"/>
    <col min="5" max="5" width="16" style="2" customWidth="1"/>
    <col min="6" max="6" width="10" style="2" customWidth="1"/>
    <col min="7" max="16384" width="9.140625" style="2"/>
  </cols>
  <sheetData>
    <row r="1" spans="1:6">
      <c r="A1" s="1" t="s">
        <v>576</v>
      </c>
    </row>
    <row r="2" spans="1:6">
      <c r="A2" s="1" t="s">
        <v>577</v>
      </c>
    </row>
    <row r="4" spans="1:6" ht="20.25">
      <c r="A4" s="318" t="s">
        <v>0</v>
      </c>
      <c r="B4" s="318"/>
      <c r="C4" s="318"/>
      <c r="D4" s="318"/>
      <c r="E4" s="318"/>
      <c r="F4" s="318"/>
    </row>
    <row r="5" spans="1:6" ht="18.75">
      <c r="A5" s="319" t="s">
        <v>1</v>
      </c>
      <c r="B5" s="319"/>
      <c r="C5" s="319"/>
      <c r="D5" s="319"/>
      <c r="E5" s="319"/>
      <c r="F5" s="319"/>
    </row>
    <row r="6" spans="1:6">
      <c r="A6" s="320" t="s">
        <v>2</v>
      </c>
      <c r="B6" s="320"/>
      <c r="C6" s="320"/>
      <c r="D6" s="320"/>
      <c r="E6" s="320"/>
      <c r="F6" s="320"/>
    </row>
    <row r="7" spans="1:6">
      <c r="A7" s="3"/>
      <c r="B7" s="3"/>
      <c r="C7" s="3"/>
      <c r="D7" s="3"/>
      <c r="E7" s="3"/>
      <c r="F7" s="3"/>
    </row>
    <row r="8" spans="1:6">
      <c r="A8" s="4" t="s">
        <v>3</v>
      </c>
      <c r="B8" s="4" t="s">
        <v>4</v>
      </c>
      <c r="C8" s="3"/>
      <c r="D8" s="3"/>
      <c r="E8" s="3"/>
      <c r="F8" s="3"/>
    </row>
    <row r="9" spans="1:6">
      <c r="A9" s="5" t="s">
        <v>5</v>
      </c>
      <c r="B9" s="6" t="s">
        <v>6</v>
      </c>
    </row>
    <row r="10" spans="1:6" ht="60" customHeight="1">
      <c r="B10" s="321" t="s">
        <v>7</v>
      </c>
      <c r="C10" s="321"/>
      <c r="D10" s="321"/>
      <c r="E10" s="321"/>
      <c r="F10" s="321"/>
    </row>
    <row r="11" spans="1:6">
      <c r="A11" s="7" t="s">
        <v>8</v>
      </c>
      <c r="B11" s="6" t="s">
        <v>9</v>
      </c>
    </row>
    <row r="12" spans="1:6">
      <c r="A12" s="5" t="s">
        <v>10</v>
      </c>
      <c r="B12" s="6" t="s">
        <v>11</v>
      </c>
    </row>
    <row r="13" spans="1:6">
      <c r="B13" s="2" t="s">
        <v>12</v>
      </c>
    </row>
    <row r="14" spans="1:6" ht="7.5" customHeight="1"/>
    <row r="15" spans="1:6">
      <c r="A15" s="5" t="s">
        <v>13</v>
      </c>
      <c r="B15" s="6" t="s">
        <v>14</v>
      </c>
    </row>
    <row r="16" spans="1:6" ht="45" customHeight="1">
      <c r="A16" s="8" t="s">
        <v>8</v>
      </c>
      <c r="B16" s="322" t="s">
        <v>15</v>
      </c>
      <c r="C16" s="322"/>
      <c r="D16" s="322"/>
      <c r="E16" s="322"/>
      <c r="F16" s="322"/>
    </row>
    <row r="17" spans="1:6" ht="15" customHeight="1">
      <c r="A17" s="8" t="s">
        <v>8</v>
      </c>
      <c r="B17" s="317" t="s">
        <v>16</v>
      </c>
      <c r="C17" s="317"/>
      <c r="D17" s="317"/>
      <c r="E17" s="317"/>
      <c r="F17" s="317"/>
    </row>
    <row r="18" spans="1:6" ht="60" customHeight="1">
      <c r="A18" s="8" t="s">
        <v>8</v>
      </c>
      <c r="B18" s="324" t="s">
        <v>17</v>
      </c>
      <c r="C18" s="324"/>
      <c r="D18" s="324"/>
      <c r="E18" s="324"/>
      <c r="F18" s="324"/>
    </row>
    <row r="19" spans="1:6" ht="15" customHeight="1">
      <c r="A19" s="8" t="s">
        <v>8</v>
      </c>
      <c r="B19" s="324" t="s">
        <v>18</v>
      </c>
      <c r="C19" s="324"/>
      <c r="D19" s="324"/>
      <c r="E19" s="324"/>
      <c r="F19" s="324"/>
    </row>
    <row r="20" spans="1:6">
      <c r="A20" s="8" t="s">
        <v>8</v>
      </c>
      <c r="B20" s="325" t="s">
        <v>19</v>
      </c>
      <c r="C20" s="325"/>
      <c r="D20" s="325"/>
      <c r="E20" s="325"/>
      <c r="F20" s="325"/>
    </row>
    <row r="21" spans="1:6" ht="15" customHeight="1">
      <c r="A21" s="8" t="s">
        <v>8</v>
      </c>
      <c r="B21" s="326" t="s">
        <v>20</v>
      </c>
      <c r="C21" s="326"/>
      <c r="D21" s="326"/>
      <c r="E21" s="326"/>
      <c r="F21" s="326"/>
    </row>
    <row r="22" spans="1:6">
      <c r="A22" s="8" t="s">
        <v>8</v>
      </c>
      <c r="B22" s="323" t="s">
        <v>21</v>
      </c>
      <c r="C22" s="323"/>
      <c r="D22" s="323"/>
      <c r="E22" s="323"/>
      <c r="F22" s="323"/>
    </row>
    <row r="23" spans="1:6">
      <c r="A23" s="8" t="s">
        <v>8</v>
      </c>
      <c r="B23" s="323" t="s">
        <v>22</v>
      </c>
      <c r="C23" s="323"/>
      <c r="D23" s="323"/>
      <c r="E23" s="323"/>
      <c r="F23" s="323"/>
    </row>
    <row r="24" spans="1:6">
      <c r="A24" s="8" t="s">
        <v>8</v>
      </c>
      <c r="B24" s="323" t="s">
        <v>23</v>
      </c>
      <c r="C24" s="323"/>
      <c r="D24" s="323"/>
      <c r="E24" s="323"/>
      <c r="F24" s="323"/>
    </row>
    <row r="25" spans="1:6">
      <c r="A25" s="8" t="s">
        <v>8</v>
      </c>
      <c r="B25" s="323" t="s">
        <v>24</v>
      </c>
      <c r="C25" s="323"/>
      <c r="D25" s="323"/>
      <c r="E25" s="323"/>
      <c r="F25" s="323"/>
    </row>
    <row r="26" spans="1:6" ht="30" customHeight="1">
      <c r="A26" s="8" t="s">
        <v>8</v>
      </c>
      <c r="B26" s="322" t="s">
        <v>25</v>
      </c>
      <c r="C26" s="322"/>
      <c r="D26" s="322"/>
      <c r="E26" s="322"/>
      <c r="F26" s="322"/>
    </row>
    <row r="27" spans="1:6" ht="30" customHeight="1">
      <c r="A27" s="8" t="s">
        <v>8</v>
      </c>
      <c r="B27" s="322" t="s">
        <v>26</v>
      </c>
      <c r="C27" s="322"/>
      <c r="D27" s="322"/>
      <c r="E27" s="322"/>
      <c r="F27" s="322"/>
    </row>
    <row r="28" spans="1:6" ht="30" customHeight="1">
      <c r="A28" s="8" t="s">
        <v>8</v>
      </c>
      <c r="B28" s="322" t="s">
        <v>27</v>
      </c>
      <c r="C28" s="322"/>
      <c r="D28" s="322"/>
      <c r="E28" s="322"/>
      <c r="F28" s="322"/>
    </row>
    <row r="29" spans="1:6">
      <c r="A29" s="8" t="s">
        <v>8</v>
      </c>
      <c r="B29" s="323" t="s">
        <v>28</v>
      </c>
      <c r="C29" s="323"/>
      <c r="D29" s="323"/>
      <c r="E29" s="323"/>
      <c r="F29" s="323"/>
    </row>
    <row r="30" spans="1:6">
      <c r="A30" s="8" t="s">
        <v>8</v>
      </c>
      <c r="B30" s="2" t="s">
        <v>29</v>
      </c>
      <c r="C30" s="9"/>
      <c r="D30" s="9"/>
      <c r="E30" s="9"/>
      <c r="F30" s="10"/>
    </row>
    <row r="31" spans="1:6">
      <c r="A31" s="8" t="s">
        <v>8</v>
      </c>
      <c r="B31" s="2" t="s">
        <v>30</v>
      </c>
      <c r="C31" s="9"/>
      <c r="D31" s="9"/>
      <c r="E31" s="9"/>
      <c r="F31" s="10"/>
    </row>
    <row r="32" spans="1:6">
      <c r="A32" s="8" t="s">
        <v>8</v>
      </c>
      <c r="B32" s="2" t="s">
        <v>31</v>
      </c>
      <c r="C32" s="9"/>
      <c r="D32" s="9"/>
      <c r="E32" s="9"/>
      <c r="F32" s="10"/>
    </row>
    <row r="33" spans="1:6">
      <c r="A33" s="8" t="s">
        <v>8</v>
      </c>
      <c r="B33" s="2" t="s">
        <v>32</v>
      </c>
      <c r="C33" s="9"/>
      <c r="D33" s="9"/>
      <c r="E33" s="9"/>
      <c r="F33" s="10"/>
    </row>
    <row r="34" spans="1:6">
      <c r="A34" s="6" t="s">
        <v>33</v>
      </c>
      <c r="B34" s="6" t="s">
        <v>34</v>
      </c>
    </row>
    <row r="35" spans="1:6">
      <c r="A35" s="5" t="s">
        <v>5</v>
      </c>
      <c r="B35" s="6" t="s">
        <v>35</v>
      </c>
    </row>
    <row r="36" spans="1:6">
      <c r="A36" s="5" t="s">
        <v>10</v>
      </c>
      <c r="B36" s="6" t="s">
        <v>36</v>
      </c>
    </row>
    <row r="37" spans="1:6">
      <c r="A37" s="5"/>
      <c r="B37" s="6"/>
    </row>
    <row r="38" spans="1:6">
      <c r="A38" s="6" t="s">
        <v>37</v>
      </c>
      <c r="B38" s="6" t="s">
        <v>38</v>
      </c>
    </row>
    <row r="39" spans="1:6">
      <c r="A39" s="5" t="s">
        <v>5</v>
      </c>
      <c r="B39" s="6" t="s">
        <v>39</v>
      </c>
    </row>
    <row r="40" spans="1:6" ht="45" customHeight="1">
      <c r="B40" s="321" t="s">
        <v>40</v>
      </c>
      <c r="C40" s="321"/>
      <c r="D40" s="321"/>
      <c r="E40" s="321"/>
      <c r="F40" s="321"/>
    </row>
    <row r="41" spans="1:6" ht="7.5" customHeight="1">
      <c r="B41" s="11"/>
      <c r="C41" s="11"/>
      <c r="D41" s="11"/>
      <c r="E41" s="11"/>
      <c r="F41" s="11"/>
    </row>
    <row r="42" spans="1:6" ht="7.5" customHeight="1">
      <c r="B42" s="11"/>
      <c r="C42" s="11"/>
      <c r="D42" s="11"/>
      <c r="E42" s="11"/>
      <c r="F42" s="11"/>
    </row>
    <row r="43" spans="1:6" ht="7.5" customHeight="1">
      <c r="B43" s="11"/>
      <c r="C43" s="11"/>
      <c r="D43" s="11"/>
      <c r="E43" s="11"/>
      <c r="F43" s="11"/>
    </row>
    <row r="44" spans="1:6">
      <c r="A44" s="5" t="s">
        <v>10</v>
      </c>
      <c r="B44" s="12" t="s">
        <v>41</v>
      </c>
    </row>
    <row r="45" spans="1:6" ht="45.75" customHeight="1">
      <c r="B45" s="321" t="s">
        <v>42</v>
      </c>
      <c r="C45" s="321"/>
      <c r="D45" s="321"/>
      <c r="E45" s="321"/>
      <c r="F45" s="321"/>
    </row>
    <row r="46" spans="1:6" ht="7.5" customHeight="1"/>
    <row r="47" spans="1:6">
      <c r="A47" s="5" t="s">
        <v>13</v>
      </c>
      <c r="B47" s="6" t="s">
        <v>43</v>
      </c>
    </row>
    <row r="48" spans="1:6">
      <c r="A48" s="7" t="s">
        <v>8</v>
      </c>
      <c r="B48" s="2" t="s">
        <v>44</v>
      </c>
    </row>
    <row r="49" spans="1:11">
      <c r="A49" s="7" t="s">
        <v>8</v>
      </c>
      <c r="B49" s="2" t="s">
        <v>45</v>
      </c>
    </row>
    <row r="51" spans="1:11">
      <c r="A51" s="6" t="s">
        <v>46</v>
      </c>
      <c r="B51" s="6" t="s">
        <v>47</v>
      </c>
    </row>
    <row r="52" spans="1:11">
      <c r="A52" s="5" t="s">
        <v>5</v>
      </c>
      <c r="B52" s="6" t="s">
        <v>48</v>
      </c>
    </row>
    <row r="53" spans="1:11">
      <c r="A53" s="7" t="s">
        <v>8</v>
      </c>
      <c r="B53" s="2" t="s">
        <v>49</v>
      </c>
    </row>
    <row r="54" spans="1:11" ht="74.25" customHeight="1">
      <c r="B54" s="327" t="s">
        <v>50</v>
      </c>
      <c r="C54" s="327"/>
      <c r="D54" s="327"/>
      <c r="E54" s="327"/>
      <c r="F54" s="327"/>
    </row>
    <row r="55" spans="1:11" ht="45" customHeight="1">
      <c r="A55" s="13" t="s">
        <v>8</v>
      </c>
      <c r="B55" s="328" t="s">
        <v>51</v>
      </c>
      <c r="C55" s="328"/>
      <c r="D55" s="328"/>
      <c r="E55" s="328"/>
      <c r="F55" s="328"/>
      <c r="G55" s="14"/>
      <c r="H55" s="14"/>
      <c r="I55" s="14"/>
      <c r="J55" s="14"/>
      <c r="K55" s="14"/>
    </row>
    <row r="56" spans="1:11" ht="45" customHeight="1">
      <c r="A56" s="13" t="s">
        <v>8</v>
      </c>
      <c r="B56" s="321" t="s">
        <v>52</v>
      </c>
      <c r="C56" s="321"/>
      <c r="D56" s="321"/>
      <c r="E56" s="321"/>
      <c r="F56" s="321"/>
    </row>
    <row r="57" spans="1:11" ht="45" customHeight="1">
      <c r="A57" s="13" t="s">
        <v>8</v>
      </c>
      <c r="B57" s="321" t="s">
        <v>53</v>
      </c>
      <c r="C57" s="321"/>
      <c r="D57" s="321"/>
      <c r="E57" s="321"/>
      <c r="F57" s="321"/>
    </row>
    <row r="58" spans="1:11" ht="7.5" customHeight="1"/>
    <row r="59" spans="1:11">
      <c r="A59" s="5" t="s">
        <v>10</v>
      </c>
      <c r="B59" s="6" t="s">
        <v>54</v>
      </c>
    </row>
    <row r="60" spans="1:11" ht="29.25" customHeight="1">
      <c r="A60" s="13" t="s">
        <v>8</v>
      </c>
      <c r="B60" s="321" t="s">
        <v>55</v>
      </c>
      <c r="C60" s="321"/>
      <c r="D60" s="321"/>
      <c r="E60" s="321"/>
      <c r="F60" s="321"/>
    </row>
    <row r="61" spans="1:11">
      <c r="A61" s="13" t="s">
        <v>8</v>
      </c>
      <c r="B61" s="2" t="s">
        <v>56</v>
      </c>
    </row>
    <row r="62" spans="1:11">
      <c r="A62" s="13" t="s">
        <v>8</v>
      </c>
      <c r="B62" s="2" t="s">
        <v>57</v>
      </c>
    </row>
    <row r="63" spans="1:11" ht="43.5" customHeight="1">
      <c r="A63" s="13" t="s">
        <v>8</v>
      </c>
      <c r="B63" s="321" t="s">
        <v>58</v>
      </c>
      <c r="C63" s="321"/>
      <c r="D63" s="321"/>
      <c r="E63" s="321"/>
      <c r="F63" s="321"/>
    </row>
    <row r="64" spans="1:11" ht="7.5" customHeight="1"/>
    <row r="65" spans="1:6">
      <c r="A65" s="5" t="s">
        <v>13</v>
      </c>
      <c r="B65" s="6" t="s">
        <v>59</v>
      </c>
    </row>
    <row r="66" spans="1:6" ht="28.5" customHeight="1">
      <c r="A66" s="13" t="s">
        <v>8</v>
      </c>
      <c r="B66" s="321" t="s">
        <v>60</v>
      </c>
      <c r="C66" s="321"/>
      <c r="D66" s="321"/>
      <c r="E66" s="321"/>
      <c r="F66" s="321"/>
    </row>
    <row r="67" spans="1:6" ht="73.5" customHeight="1">
      <c r="A67" s="13" t="s">
        <v>8</v>
      </c>
      <c r="B67" s="321" t="s">
        <v>61</v>
      </c>
      <c r="C67" s="321"/>
      <c r="D67" s="321"/>
      <c r="E67" s="321"/>
      <c r="F67" s="321"/>
    </row>
    <row r="68" spans="1:6" ht="43.5" customHeight="1">
      <c r="A68" s="13" t="s">
        <v>8</v>
      </c>
      <c r="B68" s="321" t="s">
        <v>62</v>
      </c>
      <c r="C68" s="321"/>
      <c r="D68" s="321"/>
      <c r="E68" s="321"/>
      <c r="F68" s="321"/>
    </row>
    <row r="69" spans="1:6" ht="7.5" customHeight="1"/>
    <row r="70" spans="1:6">
      <c r="A70" s="5" t="s">
        <v>63</v>
      </c>
      <c r="B70" s="6" t="s">
        <v>64</v>
      </c>
    </row>
    <row r="71" spans="1:6" ht="27.75" customHeight="1">
      <c r="A71" s="13" t="s">
        <v>8</v>
      </c>
      <c r="B71" s="321" t="s">
        <v>65</v>
      </c>
      <c r="C71" s="321"/>
      <c r="D71" s="321"/>
      <c r="E71" s="321"/>
      <c r="F71" s="321"/>
    </row>
    <row r="72" spans="1:6">
      <c r="A72" s="13" t="s">
        <v>8</v>
      </c>
      <c r="B72" s="2" t="s">
        <v>66</v>
      </c>
    </row>
    <row r="73" spans="1:6" ht="7.5" customHeight="1"/>
    <row r="74" spans="1:6" ht="7.5" customHeight="1"/>
    <row r="75" spans="1:6" ht="7.5" customHeight="1"/>
    <row r="76" spans="1:6">
      <c r="A76" s="5" t="s">
        <v>67</v>
      </c>
      <c r="B76" s="6" t="s">
        <v>68</v>
      </c>
    </row>
    <row r="77" spans="1:6" ht="60.75" customHeight="1">
      <c r="A77" s="13" t="s">
        <v>8</v>
      </c>
      <c r="B77" s="321" t="s">
        <v>69</v>
      </c>
      <c r="C77" s="321"/>
      <c r="D77" s="321"/>
      <c r="E77" s="321"/>
      <c r="F77" s="321"/>
    </row>
    <row r="78" spans="1:6" ht="60" customHeight="1">
      <c r="A78" s="13" t="s">
        <v>8</v>
      </c>
      <c r="B78" s="321" t="s">
        <v>70</v>
      </c>
      <c r="C78" s="321"/>
      <c r="D78" s="321"/>
      <c r="E78" s="321"/>
      <c r="F78" s="321"/>
    </row>
    <row r="79" spans="1:6" ht="29.25" customHeight="1">
      <c r="A79" s="13" t="s">
        <v>8</v>
      </c>
      <c r="B79" s="321" t="s">
        <v>71</v>
      </c>
      <c r="C79" s="321"/>
      <c r="D79" s="321"/>
      <c r="E79" s="321"/>
      <c r="F79" s="321"/>
    </row>
    <row r="80" spans="1:6" ht="29.25" customHeight="1">
      <c r="B80" s="15" t="s">
        <v>72</v>
      </c>
      <c r="C80" s="321" t="s">
        <v>73</v>
      </c>
      <c r="D80" s="321"/>
      <c r="E80" s="321"/>
      <c r="F80" s="321"/>
    </row>
    <row r="81" spans="1:9" ht="28.5" customHeight="1">
      <c r="B81" s="15" t="s">
        <v>72</v>
      </c>
      <c r="C81" s="321" t="s">
        <v>74</v>
      </c>
      <c r="D81" s="321"/>
      <c r="E81" s="321"/>
      <c r="F81" s="321"/>
    </row>
    <row r="82" spans="1:9" ht="46.5" customHeight="1">
      <c r="A82" s="13" t="s">
        <v>8</v>
      </c>
      <c r="B82" s="321" t="s">
        <v>75</v>
      </c>
      <c r="C82" s="321"/>
      <c r="D82" s="321"/>
      <c r="E82" s="321"/>
      <c r="F82" s="321"/>
    </row>
    <row r="83" spans="1:9">
      <c r="A83" s="13" t="s">
        <v>8</v>
      </c>
      <c r="B83" s="2" t="s">
        <v>76</v>
      </c>
    </row>
    <row r="84" spans="1:9" ht="28.5" customHeight="1">
      <c r="B84" s="15" t="s">
        <v>72</v>
      </c>
      <c r="C84" s="321" t="s">
        <v>77</v>
      </c>
      <c r="D84" s="321"/>
      <c r="E84" s="321"/>
      <c r="F84" s="321"/>
    </row>
    <row r="85" spans="1:9">
      <c r="B85" s="15" t="s">
        <v>72</v>
      </c>
      <c r="C85" s="2" t="s">
        <v>78</v>
      </c>
    </row>
    <row r="86" spans="1:9">
      <c r="B86" s="15" t="s">
        <v>72</v>
      </c>
      <c r="C86" s="2" t="s">
        <v>79</v>
      </c>
    </row>
    <row r="87" spans="1:9" ht="42.75" customHeight="1">
      <c r="A87" s="13" t="s">
        <v>8</v>
      </c>
      <c r="B87" s="321" t="s">
        <v>80</v>
      </c>
      <c r="C87" s="321"/>
      <c r="D87" s="321"/>
      <c r="E87" s="321"/>
      <c r="F87" s="321"/>
    </row>
    <row r="88" spans="1:9" ht="43.5" hidden="1" customHeight="1">
      <c r="A88" s="13" t="s">
        <v>8</v>
      </c>
      <c r="B88" s="321" t="s">
        <v>81</v>
      </c>
      <c r="C88" s="321"/>
      <c r="D88" s="321"/>
      <c r="E88" s="321"/>
      <c r="F88" s="321"/>
      <c r="G88" s="16" t="s">
        <v>82</v>
      </c>
      <c r="H88" s="17"/>
      <c r="I88" s="17"/>
    </row>
    <row r="89" spans="1:9" ht="7.5" customHeight="1"/>
    <row r="90" spans="1:9">
      <c r="A90" s="5" t="s">
        <v>83</v>
      </c>
      <c r="B90" s="6" t="s">
        <v>84</v>
      </c>
    </row>
    <row r="91" spans="1:9" ht="45" customHeight="1">
      <c r="B91" s="321" t="s">
        <v>85</v>
      </c>
      <c r="C91" s="321"/>
      <c r="D91" s="321"/>
      <c r="E91" s="321"/>
      <c r="F91" s="321"/>
    </row>
    <row r="92" spans="1:9" ht="45" customHeight="1">
      <c r="B92" s="329" t="s">
        <v>86</v>
      </c>
      <c r="C92" s="329"/>
      <c r="D92" s="329"/>
      <c r="E92" s="329"/>
      <c r="F92" s="329"/>
    </row>
    <row r="93" spans="1:9" ht="7.5" customHeight="1"/>
    <row r="94" spans="1:9">
      <c r="A94" s="5" t="s">
        <v>87</v>
      </c>
      <c r="B94" s="6" t="s">
        <v>88</v>
      </c>
    </row>
    <row r="95" spans="1:9">
      <c r="B95" s="2" t="s">
        <v>89</v>
      </c>
      <c r="C95" s="2" t="s">
        <v>90</v>
      </c>
    </row>
    <row r="96" spans="1:9" ht="30" customHeight="1">
      <c r="A96" s="13" t="s">
        <v>8</v>
      </c>
      <c r="B96" s="321" t="s">
        <v>91</v>
      </c>
      <c r="C96" s="321"/>
      <c r="D96" s="321"/>
      <c r="E96" s="321"/>
      <c r="F96" s="321"/>
    </row>
    <row r="97" spans="1:9">
      <c r="A97" s="13" t="s">
        <v>8</v>
      </c>
      <c r="B97" s="2" t="s">
        <v>92</v>
      </c>
    </row>
    <row r="98" spans="1:9" ht="29.25" customHeight="1">
      <c r="A98" s="13" t="s">
        <v>8</v>
      </c>
      <c r="B98" s="321" t="s">
        <v>93</v>
      </c>
      <c r="C98" s="321"/>
      <c r="D98" s="321"/>
      <c r="E98" s="321"/>
      <c r="F98" s="321"/>
    </row>
    <row r="99" spans="1:9">
      <c r="B99" s="2" t="s">
        <v>89</v>
      </c>
      <c r="C99" s="2" t="s">
        <v>94</v>
      </c>
    </row>
    <row r="100" spans="1:9" ht="73.5" customHeight="1">
      <c r="A100" s="13" t="s">
        <v>8</v>
      </c>
      <c r="B100" s="321" t="s">
        <v>95</v>
      </c>
      <c r="C100" s="321"/>
      <c r="D100" s="321"/>
      <c r="E100" s="321"/>
      <c r="F100" s="321"/>
      <c r="G100" s="18"/>
      <c r="H100" s="19"/>
      <c r="I100" s="19"/>
    </row>
    <row r="101" spans="1:9" ht="7.5" customHeight="1"/>
    <row r="102" spans="1:9">
      <c r="A102" s="5" t="s">
        <v>96</v>
      </c>
      <c r="B102" s="6" t="s">
        <v>97</v>
      </c>
    </row>
    <row r="103" spans="1:9" ht="73.5" customHeight="1">
      <c r="B103" s="321" t="s">
        <v>98</v>
      </c>
      <c r="C103" s="321"/>
      <c r="D103" s="321"/>
      <c r="E103" s="321"/>
      <c r="F103" s="321"/>
    </row>
    <row r="104" spans="1:9" ht="7.5" customHeight="1"/>
    <row r="105" spans="1:9">
      <c r="A105" s="5" t="s">
        <v>99</v>
      </c>
      <c r="B105" s="6" t="s">
        <v>100</v>
      </c>
    </row>
    <row r="106" spans="1:9">
      <c r="A106" s="13" t="s">
        <v>8</v>
      </c>
      <c r="B106" s="2" t="s">
        <v>101</v>
      </c>
    </row>
    <row r="107" spans="1:9" ht="30" customHeight="1">
      <c r="B107" s="321" t="s">
        <v>102</v>
      </c>
      <c r="C107" s="321"/>
      <c r="D107" s="321"/>
      <c r="E107" s="321"/>
      <c r="F107" s="321"/>
    </row>
    <row r="108" spans="1:9">
      <c r="A108" s="13" t="s">
        <v>8</v>
      </c>
      <c r="B108" s="2" t="s">
        <v>103</v>
      </c>
    </row>
    <row r="109" spans="1:9" ht="45" customHeight="1">
      <c r="B109" s="321" t="s">
        <v>104</v>
      </c>
      <c r="C109" s="321"/>
      <c r="D109" s="321"/>
      <c r="E109" s="321"/>
      <c r="F109" s="321"/>
    </row>
    <row r="110" spans="1:9">
      <c r="A110" s="5" t="s">
        <v>105</v>
      </c>
      <c r="B110" s="6" t="s">
        <v>106</v>
      </c>
    </row>
    <row r="111" spans="1:9">
      <c r="B111" s="1" t="s">
        <v>89</v>
      </c>
      <c r="C111" s="1" t="s">
        <v>107</v>
      </c>
    </row>
    <row r="112" spans="1:9">
      <c r="B112" s="20" t="s">
        <v>72</v>
      </c>
      <c r="C112" s="2" t="s">
        <v>108</v>
      </c>
    </row>
    <row r="113" spans="1:6" ht="45.75" customHeight="1">
      <c r="B113" s="15" t="s">
        <v>72</v>
      </c>
      <c r="C113" s="321" t="s">
        <v>109</v>
      </c>
      <c r="D113" s="321"/>
      <c r="E113" s="321"/>
      <c r="F113" s="321"/>
    </row>
    <row r="114" spans="1:6" ht="45" customHeight="1">
      <c r="B114" s="15" t="s">
        <v>72</v>
      </c>
      <c r="C114" s="321" t="s">
        <v>110</v>
      </c>
      <c r="D114" s="321"/>
      <c r="E114" s="321"/>
      <c r="F114" s="321"/>
    </row>
    <row r="115" spans="1:6">
      <c r="B115" s="1" t="s">
        <v>111</v>
      </c>
      <c r="C115" s="1" t="s">
        <v>112</v>
      </c>
    </row>
    <row r="116" spans="1:6">
      <c r="B116" s="2" t="s">
        <v>113</v>
      </c>
    </row>
    <row r="117" spans="1:6">
      <c r="B117" s="1" t="s">
        <v>114</v>
      </c>
      <c r="C117" s="1" t="s">
        <v>115</v>
      </c>
    </row>
    <row r="118" spans="1:6" ht="28.5" customHeight="1">
      <c r="B118" s="321" t="s">
        <v>116</v>
      </c>
      <c r="C118" s="321"/>
      <c r="D118" s="321"/>
      <c r="E118" s="321"/>
      <c r="F118" s="321"/>
    </row>
    <row r="119" spans="1:6">
      <c r="B119" s="1" t="s">
        <v>117</v>
      </c>
      <c r="C119" s="1" t="s">
        <v>118</v>
      </c>
    </row>
    <row r="120" spans="1:6" ht="44.25" customHeight="1">
      <c r="B120" s="321" t="s">
        <v>119</v>
      </c>
      <c r="C120" s="321"/>
      <c r="D120" s="321"/>
      <c r="E120" s="321"/>
      <c r="F120" s="321"/>
    </row>
    <row r="121" spans="1:6" ht="7.5" customHeight="1"/>
    <row r="122" spans="1:6">
      <c r="A122" s="5" t="s">
        <v>120</v>
      </c>
      <c r="B122" s="6" t="s">
        <v>121</v>
      </c>
    </row>
    <row r="123" spans="1:6">
      <c r="B123" s="1" t="s">
        <v>89</v>
      </c>
      <c r="C123" s="1" t="s">
        <v>122</v>
      </c>
    </row>
    <row r="124" spans="1:6" ht="29.25" customHeight="1">
      <c r="B124" s="321" t="s">
        <v>123</v>
      </c>
      <c r="C124" s="321"/>
      <c r="D124" s="321"/>
      <c r="E124" s="321"/>
      <c r="F124" s="321"/>
    </row>
    <row r="125" spans="1:6" ht="30" customHeight="1">
      <c r="B125" s="15" t="s">
        <v>72</v>
      </c>
      <c r="C125" s="321" t="s">
        <v>124</v>
      </c>
      <c r="D125" s="321"/>
      <c r="E125" s="321"/>
      <c r="F125" s="321"/>
    </row>
    <row r="126" spans="1:6" ht="30" customHeight="1">
      <c r="B126" s="15" t="s">
        <v>72</v>
      </c>
      <c r="C126" s="321" t="s">
        <v>125</v>
      </c>
      <c r="D126" s="321"/>
      <c r="E126" s="321"/>
      <c r="F126" s="321"/>
    </row>
    <row r="127" spans="1:6">
      <c r="B127" s="15" t="s">
        <v>72</v>
      </c>
      <c r="C127" s="2" t="s">
        <v>126</v>
      </c>
    </row>
    <row r="128" spans="1:6">
      <c r="B128" s="15" t="s">
        <v>72</v>
      </c>
      <c r="C128" s="2" t="s">
        <v>127</v>
      </c>
    </row>
    <row r="129" spans="2:6">
      <c r="B129" s="15" t="s">
        <v>72</v>
      </c>
      <c r="C129" s="2" t="s">
        <v>128</v>
      </c>
    </row>
    <row r="130" spans="2:6">
      <c r="B130" s="15"/>
    </row>
    <row r="131" spans="2:6" ht="58.5" customHeight="1">
      <c r="B131" s="321" t="s">
        <v>129</v>
      </c>
      <c r="C131" s="321"/>
      <c r="D131" s="321"/>
      <c r="E131" s="321"/>
      <c r="F131" s="321"/>
    </row>
    <row r="132" spans="2:6">
      <c r="B132" s="1" t="s">
        <v>111</v>
      </c>
      <c r="C132" s="1" t="s">
        <v>130</v>
      </c>
    </row>
    <row r="133" spans="2:6" ht="30" customHeight="1">
      <c r="B133" s="321" t="s">
        <v>131</v>
      </c>
      <c r="C133" s="321"/>
      <c r="D133" s="321"/>
      <c r="E133" s="321"/>
      <c r="F133" s="321"/>
    </row>
    <row r="134" spans="2:6">
      <c r="B134" s="15" t="s">
        <v>72</v>
      </c>
      <c r="C134" s="2" t="s">
        <v>132</v>
      </c>
    </row>
    <row r="135" spans="2:6">
      <c r="B135" s="15" t="s">
        <v>72</v>
      </c>
      <c r="C135" s="2" t="s">
        <v>133</v>
      </c>
    </row>
    <row r="136" spans="2:6">
      <c r="B136" s="15" t="s">
        <v>72</v>
      </c>
      <c r="C136" s="2" t="s">
        <v>134</v>
      </c>
    </row>
    <row r="137" spans="2:6">
      <c r="B137" s="15" t="s">
        <v>72</v>
      </c>
      <c r="C137" s="2" t="s">
        <v>135</v>
      </c>
    </row>
    <row r="138" spans="2:6" ht="30" customHeight="1">
      <c r="B138" s="322" t="s">
        <v>136</v>
      </c>
      <c r="C138" s="322"/>
      <c r="D138" s="322"/>
      <c r="E138" s="322"/>
      <c r="F138" s="322"/>
    </row>
    <row r="139" spans="2:6">
      <c r="B139" s="1" t="s">
        <v>114</v>
      </c>
      <c r="C139" s="1" t="s">
        <v>137</v>
      </c>
    </row>
    <row r="140" spans="2:6" ht="30" customHeight="1">
      <c r="B140" s="327" t="s">
        <v>138</v>
      </c>
      <c r="C140" s="327"/>
      <c r="D140" s="327"/>
      <c r="E140" s="327"/>
      <c r="F140" s="327"/>
    </row>
    <row r="141" spans="2:6">
      <c r="B141" s="15" t="s">
        <v>72</v>
      </c>
      <c r="C141" s="2" t="s">
        <v>139</v>
      </c>
    </row>
    <row r="142" spans="2:6">
      <c r="B142" s="15" t="s">
        <v>72</v>
      </c>
      <c r="C142" s="2" t="s">
        <v>126</v>
      </c>
    </row>
    <row r="143" spans="2:6" ht="30" customHeight="1">
      <c r="B143" s="322" t="s">
        <v>140</v>
      </c>
      <c r="C143" s="322"/>
      <c r="D143" s="322"/>
      <c r="E143" s="322"/>
      <c r="F143" s="322"/>
    </row>
    <row r="144" spans="2:6">
      <c r="B144" s="1" t="s">
        <v>117</v>
      </c>
      <c r="C144" s="1" t="s">
        <v>141</v>
      </c>
    </row>
    <row r="145" spans="1:6" ht="45" customHeight="1">
      <c r="B145" s="322" t="s">
        <v>142</v>
      </c>
      <c r="C145" s="322"/>
      <c r="D145" s="322"/>
      <c r="E145" s="322"/>
      <c r="F145" s="322"/>
    </row>
    <row r="146" spans="1:6" ht="7.5" customHeight="1"/>
    <row r="147" spans="1:6">
      <c r="A147" s="5" t="s">
        <v>143</v>
      </c>
      <c r="B147" s="6" t="s">
        <v>144</v>
      </c>
    </row>
    <row r="148" spans="1:6">
      <c r="B148" s="2" t="s">
        <v>145</v>
      </c>
    </row>
    <row r="149" spans="1:6">
      <c r="B149" s="15" t="s">
        <v>72</v>
      </c>
      <c r="C149" s="2" t="s">
        <v>146</v>
      </c>
    </row>
    <row r="150" spans="1:6">
      <c r="B150" s="15" t="s">
        <v>72</v>
      </c>
      <c r="C150" s="2" t="s">
        <v>147</v>
      </c>
    </row>
    <row r="151" spans="1:6" ht="15" hidden="1" customHeight="1">
      <c r="B151" s="15" t="s">
        <v>72</v>
      </c>
      <c r="C151" s="2" t="s">
        <v>148</v>
      </c>
    </row>
    <row r="152" spans="1:6">
      <c r="B152" s="15" t="s">
        <v>72</v>
      </c>
      <c r="C152" s="2" t="s">
        <v>149</v>
      </c>
    </row>
    <row r="153" spans="1:6">
      <c r="B153" s="2" t="s">
        <v>150</v>
      </c>
    </row>
    <row r="154" spans="1:6" ht="7.5" customHeight="1"/>
    <row r="155" spans="1:6" ht="30" customHeight="1">
      <c r="A155" s="21" t="s">
        <v>151</v>
      </c>
      <c r="B155" s="330" t="s">
        <v>152</v>
      </c>
      <c r="C155" s="330"/>
      <c r="D155" s="330"/>
      <c r="E155" s="330"/>
      <c r="F155" s="330"/>
    </row>
    <row r="156" spans="1:6" ht="29.25" customHeight="1">
      <c r="B156" s="321" t="s">
        <v>153</v>
      </c>
      <c r="C156" s="321"/>
      <c r="D156" s="321"/>
      <c r="E156" s="321"/>
      <c r="F156" s="321"/>
    </row>
    <row r="157" spans="1:6" ht="29.25" customHeight="1">
      <c r="B157" s="321" t="s">
        <v>154</v>
      </c>
      <c r="C157" s="321"/>
      <c r="D157" s="321"/>
      <c r="E157" s="321"/>
      <c r="F157" s="321"/>
    </row>
    <row r="158" spans="1:6">
      <c r="B158" s="2" t="s">
        <v>155</v>
      </c>
    </row>
    <row r="159" spans="1:6" ht="7.5" customHeight="1"/>
    <row r="160" spans="1:6">
      <c r="A160" s="5" t="s">
        <v>156</v>
      </c>
      <c r="B160" s="6" t="s">
        <v>157</v>
      </c>
    </row>
    <row r="161" spans="1:6" ht="45" hidden="1" customHeight="1">
      <c r="B161" s="321" t="s">
        <v>158</v>
      </c>
      <c r="C161" s="321"/>
      <c r="D161" s="321"/>
      <c r="E161" s="321"/>
      <c r="F161" s="321"/>
    </row>
    <row r="162" spans="1:6">
      <c r="B162" s="2" t="s">
        <v>159</v>
      </c>
    </row>
    <row r="163" spans="1:6" ht="7.5" customHeight="1"/>
    <row r="164" spans="1:6">
      <c r="A164" s="5" t="s">
        <v>160</v>
      </c>
      <c r="B164" s="6" t="s">
        <v>161</v>
      </c>
    </row>
    <row r="165" spans="1:6">
      <c r="B165" s="1" t="s">
        <v>89</v>
      </c>
      <c r="C165" s="1" t="s">
        <v>162</v>
      </c>
    </row>
    <row r="166" spans="1:6">
      <c r="C166" s="6" t="s">
        <v>163</v>
      </c>
    </row>
    <row r="167" spans="1:6" ht="29.25" customHeight="1">
      <c r="B167" s="321" t="s">
        <v>164</v>
      </c>
      <c r="C167" s="321"/>
      <c r="D167" s="321"/>
      <c r="E167" s="321"/>
      <c r="F167" s="321"/>
    </row>
    <row r="168" spans="1:6">
      <c r="B168" s="15" t="s">
        <v>72</v>
      </c>
      <c r="C168" s="2" t="s">
        <v>165</v>
      </c>
    </row>
    <row r="169" spans="1:6">
      <c r="B169" s="15" t="s">
        <v>72</v>
      </c>
      <c r="C169" s="2" t="s">
        <v>166</v>
      </c>
    </row>
    <row r="171" spans="1:6">
      <c r="C171" s="6" t="s">
        <v>167</v>
      </c>
    </row>
    <row r="172" spans="1:6" ht="60" customHeight="1">
      <c r="B172" s="321" t="s">
        <v>168</v>
      </c>
      <c r="C172" s="321"/>
      <c r="D172" s="321"/>
      <c r="E172" s="321"/>
      <c r="F172" s="321"/>
    </row>
    <row r="173" spans="1:6">
      <c r="B173" s="1" t="s">
        <v>111</v>
      </c>
      <c r="C173" s="1" t="s">
        <v>169</v>
      </c>
    </row>
    <row r="174" spans="1:6">
      <c r="B174" s="2" t="s">
        <v>170</v>
      </c>
    </row>
    <row r="175" spans="1:6">
      <c r="B175" s="15" t="s">
        <v>72</v>
      </c>
      <c r="C175" s="2" t="s">
        <v>171</v>
      </c>
    </row>
    <row r="176" spans="1:6">
      <c r="B176" s="15" t="s">
        <v>72</v>
      </c>
      <c r="C176" s="2" t="s">
        <v>172</v>
      </c>
    </row>
    <row r="177" spans="2:2">
      <c r="B177" s="2" t="s">
        <v>173</v>
      </c>
    </row>
  </sheetData>
  <mergeCells count="66">
    <mergeCell ref="B172:F172"/>
    <mergeCell ref="B131:F131"/>
    <mergeCell ref="B133:F133"/>
    <mergeCell ref="B138:F138"/>
    <mergeCell ref="B140:F140"/>
    <mergeCell ref="B143:F143"/>
    <mergeCell ref="B145:F145"/>
    <mergeCell ref="B155:F155"/>
    <mergeCell ref="B156:F156"/>
    <mergeCell ref="B157:F157"/>
    <mergeCell ref="B161:F161"/>
    <mergeCell ref="B167:F167"/>
    <mergeCell ref="C126:F126"/>
    <mergeCell ref="B98:F98"/>
    <mergeCell ref="B100:F100"/>
    <mergeCell ref="B103:F103"/>
    <mergeCell ref="B107:F107"/>
    <mergeCell ref="B109:F109"/>
    <mergeCell ref="C113:F113"/>
    <mergeCell ref="C114:F114"/>
    <mergeCell ref="B118:F118"/>
    <mergeCell ref="B120:F120"/>
    <mergeCell ref="B124:F124"/>
    <mergeCell ref="C125:F125"/>
    <mergeCell ref="B96:F96"/>
    <mergeCell ref="B77:F77"/>
    <mergeCell ref="B78:F78"/>
    <mergeCell ref="B79:F79"/>
    <mergeCell ref="C80:F80"/>
    <mergeCell ref="C81:F81"/>
    <mergeCell ref="B82:F82"/>
    <mergeCell ref="C84:F84"/>
    <mergeCell ref="B87:F87"/>
    <mergeCell ref="B88:F88"/>
    <mergeCell ref="B91:F91"/>
    <mergeCell ref="B92:F92"/>
    <mergeCell ref="B71:F71"/>
    <mergeCell ref="B40:F40"/>
    <mergeCell ref="B45:F45"/>
    <mergeCell ref="B54:F54"/>
    <mergeCell ref="B55:F55"/>
    <mergeCell ref="B56:F56"/>
    <mergeCell ref="B57:F57"/>
    <mergeCell ref="B60:F60"/>
    <mergeCell ref="B63:F63"/>
    <mergeCell ref="B66:F66"/>
    <mergeCell ref="B67:F67"/>
    <mergeCell ref="B68:F68"/>
    <mergeCell ref="B29:F29"/>
    <mergeCell ref="B18:F18"/>
    <mergeCell ref="B19:F19"/>
    <mergeCell ref="B20:F20"/>
    <mergeCell ref="B21:F21"/>
    <mergeCell ref="B22:F22"/>
    <mergeCell ref="B23:F23"/>
    <mergeCell ref="B24:F24"/>
    <mergeCell ref="B25:F25"/>
    <mergeCell ref="B26:F26"/>
    <mergeCell ref="B27:F27"/>
    <mergeCell ref="B28:F28"/>
    <mergeCell ref="B17:F17"/>
    <mergeCell ref="A4:F4"/>
    <mergeCell ref="A5:F5"/>
    <mergeCell ref="A6:F6"/>
    <mergeCell ref="B10:F10"/>
    <mergeCell ref="B16:F16"/>
  </mergeCells>
  <pageMargins left="0.43307086614173201" right="0.196850393700787" top="0.39370078740157499" bottom="0.35433070866141703" header="0.15748031496063" footer="0.15748031496063"/>
  <pageSetup paperSize="9" firstPageNumber="8" orientation="portrait" useFirstPageNumber="1" r:id="rId1"/>
  <headerFooter>
    <oddFooter>&amp;R&amp;P</oddFooter>
  </headerFooter>
</worksheet>
</file>

<file path=xl/worksheets/sheet10.xml><?xml version="1.0" encoding="utf-8"?>
<worksheet xmlns="http://schemas.openxmlformats.org/spreadsheetml/2006/main" xmlns:r="http://schemas.openxmlformats.org/officeDocument/2006/relationships">
  <sheetPr>
    <tabColor rgb="FFFFFF00"/>
  </sheetPr>
  <dimension ref="A1:I31"/>
  <sheetViews>
    <sheetView topLeftCell="A13" workbookViewId="0">
      <selection activeCell="B34" sqref="B34"/>
    </sheetView>
  </sheetViews>
  <sheetFormatPr defaultRowHeight="15"/>
  <cols>
    <col min="1" max="1" width="5.5703125" style="233" customWidth="1"/>
    <col min="2" max="2" width="28" style="233" customWidth="1"/>
    <col min="3" max="3" width="18.7109375" style="234" bestFit="1" customWidth="1"/>
    <col min="4" max="4" width="17.42578125" style="234" bestFit="1" customWidth="1"/>
    <col min="5" max="5" width="17" style="234" bestFit="1" customWidth="1"/>
    <col min="6" max="6" width="14.85546875" style="234" bestFit="1" customWidth="1"/>
    <col min="7" max="7" width="19.5703125" style="234" bestFit="1" customWidth="1"/>
    <col min="8" max="8" width="18.7109375" style="234" bestFit="1" customWidth="1"/>
    <col min="9" max="16384" width="9.140625" style="233"/>
  </cols>
  <sheetData>
    <row r="1" spans="1:8">
      <c r="A1" s="232" t="s">
        <v>576</v>
      </c>
    </row>
    <row r="2" spans="1:8">
      <c r="A2" s="232" t="s">
        <v>577</v>
      </c>
    </row>
    <row r="4" spans="1:8">
      <c r="A4" s="235" t="s">
        <v>417</v>
      </c>
      <c r="B4" s="236" t="s">
        <v>418</v>
      </c>
    </row>
    <row r="5" spans="1:8">
      <c r="B5" s="232" t="s">
        <v>419</v>
      </c>
    </row>
    <row r="6" spans="1:8">
      <c r="B6" s="232"/>
    </row>
    <row r="7" spans="1:8" s="237" customFormat="1" ht="28.5">
      <c r="B7" s="238" t="s">
        <v>273</v>
      </c>
      <c r="C7" s="239" t="s">
        <v>420</v>
      </c>
      <c r="D7" s="239" t="s">
        <v>421</v>
      </c>
      <c r="E7" s="239" t="s">
        <v>422</v>
      </c>
      <c r="F7" s="239" t="s">
        <v>423</v>
      </c>
      <c r="G7" s="239" t="s">
        <v>424</v>
      </c>
      <c r="H7" s="240" t="s">
        <v>425</v>
      </c>
    </row>
    <row r="8" spans="1:8">
      <c r="B8" s="241" t="s">
        <v>426</v>
      </c>
      <c r="C8" s="242">
        <v>94844680000</v>
      </c>
      <c r="D8" s="242">
        <v>5015044372</v>
      </c>
      <c r="E8" s="243">
        <v>-2233060000</v>
      </c>
      <c r="F8" s="242">
        <v>672587253</v>
      </c>
      <c r="G8" s="242">
        <v>3362761702</v>
      </c>
      <c r="H8" s="244">
        <f t="shared" ref="H8:H15" si="0">SUM(C8:G8)</f>
        <v>101662013327</v>
      </c>
    </row>
    <row r="9" spans="1:8">
      <c r="B9" s="245" t="s">
        <v>427</v>
      </c>
      <c r="C9" s="246">
        <v>50000000000</v>
      </c>
      <c r="D9" s="140"/>
      <c r="E9" s="140"/>
      <c r="F9" s="140"/>
      <c r="G9" s="140"/>
      <c r="H9" s="140">
        <f t="shared" si="0"/>
        <v>50000000000</v>
      </c>
    </row>
    <row r="10" spans="1:8">
      <c r="B10" s="245" t="s">
        <v>428</v>
      </c>
      <c r="C10" s="140"/>
      <c r="D10" s="140"/>
      <c r="E10" s="140"/>
      <c r="F10" s="140"/>
      <c r="G10" s="140">
        <v>846420035.33333302</v>
      </c>
      <c r="H10" s="140">
        <f t="shared" si="0"/>
        <v>846420035.33333302</v>
      </c>
    </row>
    <row r="11" spans="1:8">
      <c r="B11" s="245" t="s">
        <v>283</v>
      </c>
      <c r="C11" s="140"/>
      <c r="D11" s="140"/>
      <c r="E11" s="140"/>
      <c r="F11" s="140"/>
      <c r="G11" s="140"/>
      <c r="H11" s="140">
        <f t="shared" si="0"/>
        <v>0</v>
      </c>
    </row>
    <row r="12" spans="1:8">
      <c r="B12" s="245" t="s">
        <v>429</v>
      </c>
      <c r="C12" s="140"/>
      <c r="D12" s="140"/>
      <c r="E12" s="246">
        <v>0</v>
      </c>
      <c r="F12" s="140"/>
      <c r="G12" s="140"/>
      <c r="H12" s="140">
        <f t="shared" si="0"/>
        <v>0</v>
      </c>
    </row>
    <row r="13" spans="1:8">
      <c r="B13" s="245" t="s">
        <v>430</v>
      </c>
      <c r="C13" s="140"/>
      <c r="D13" s="140"/>
      <c r="E13" s="140"/>
      <c r="F13" s="140"/>
      <c r="G13" s="140"/>
      <c r="H13" s="140">
        <f t="shared" si="0"/>
        <v>0</v>
      </c>
    </row>
    <row r="14" spans="1:8">
      <c r="B14" s="245" t="s">
        <v>431</v>
      </c>
      <c r="C14" s="140"/>
      <c r="D14" s="140"/>
      <c r="E14" s="140"/>
      <c r="F14" s="140"/>
      <c r="G14" s="140">
        <v>-9484468000</v>
      </c>
      <c r="H14" s="140">
        <f t="shared" si="0"/>
        <v>-9484468000</v>
      </c>
    </row>
    <row r="15" spans="1:8">
      <c r="B15" s="245" t="s">
        <v>432</v>
      </c>
      <c r="C15" s="140"/>
      <c r="D15" s="140"/>
      <c r="E15" s="140"/>
      <c r="F15" s="140">
        <v>-469084550</v>
      </c>
      <c r="G15" s="140"/>
      <c r="H15" s="140">
        <f t="shared" si="0"/>
        <v>-469084550</v>
      </c>
    </row>
    <row r="16" spans="1:8" ht="30">
      <c r="B16" s="247" t="s">
        <v>433</v>
      </c>
      <c r="C16" s="138">
        <f t="shared" ref="C16:H16" si="1">SUM(C8:C15)</f>
        <v>144844680000</v>
      </c>
      <c r="D16" s="138">
        <f t="shared" si="1"/>
        <v>5015044372</v>
      </c>
      <c r="E16" s="138">
        <f t="shared" si="1"/>
        <v>-2233060000</v>
      </c>
      <c r="F16" s="138">
        <f t="shared" si="1"/>
        <v>203502703</v>
      </c>
      <c r="G16" s="138">
        <f t="shared" si="1"/>
        <v>-5275286262.666667</v>
      </c>
      <c r="H16" s="138">
        <f t="shared" si="1"/>
        <v>142554880812.33334</v>
      </c>
    </row>
    <row r="17" spans="2:9">
      <c r="B17" s="245" t="s">
        <v>434</v>
      </c>
      <c r="C17" s="246">
        <v>0</v>
      </c>
      <c r="D17" s="140"/>
      <c r="E17" s="140"/>
      <c r="F17" s="140"/>
      <c r="G17" s="140"/>
      <c r="H17" s="140">
        <f t="shared" ref="H17:H23" si="2">SUM(C17:G17)</f>
        <v>0</v>
      </c>
    </row>
    <row r="18" spans="2:9">
      <c r="B18" s="245" t="s">
        <v>435</v>
      </c>
      <c r="C18" s="140"/>
      <c r="D18" s="140"/>
      <c r="E18" s="140"/>
      <c r="F18" s="140"/>
      <c r="G18" s="140">
        <v>336304000</v>
      </c>
      <c r="H18" s="140">
        <f t="shared" si="2"/>
        <v>336304000</v>
      </c>
    </row>
    <row r="19" spans="2:9">
      <c r="B19" s="245" t="s">
        <v>283</v>
      </c>
      <c r="C19" s="140"/>
      <c r="D19" s="140"/>
      <c r="E19" s="140"/>
      <c r="F19" s="140"/>
      <c r="G19" s="140"/>
      <c r="H19" s="140">
        <f t="shared" si="2"/>
        <v>0</v>
      </c>
    </row>
    <row r="20" spans="2:9">
      <c r="B20" s="245" t="s">
        <v>436</v>
      </c>
      <c r="C20" s="140"/>
      <c r="D20" s="140"/>
      <c r="E20" s="140"/>
      <c r="F20" s="140"/>
      <c r="G20" s="140"/>
      <c r="H20" s="140">
        <f t="shared" si="2"/>
        <v>0</v>
      </c>
    </row>
    <row r="21" spans="2:9">
      <c r="B21" s="245" t="s">
        <v>437</v>
      </c>
      <c r="C21" s="140"/>
      <c r="D21" s="140"/>
      <c r="E21" s="140"/>
      <c r="F21" s="140"/>
      <c r="G21" s="140"/>
      <c r="H21" s="140">
        <f t="shared" si="2"/>
        <v>0</v>
      </c>
    </row>
    <row r="22" spans="2:9">
      <c r="B22" s="245" t="s">
        <v>438</v>
      </c>
      <c r="C22" s="140"/>
      <c r="D22" s="140"/>
      <c r="E22" s="140"/>
      <c r="F22" s="140"/>
      <c r="G22" s="140">
        <v>0</v>
      </c>
      <c r="H22" s="140">
        <f t="shared" si="2"/>
        <v>0</v>
      </c>
    </row>
    <row r="23" spans="2:9">
      <c r="B23" s="245" t="s">
        <v>439</v>
      </c>
      <c r="C23" s="140"/>
      <c r="D23" s="140"/>
      <c r="E23" s="140"/>
      <c r="F23" s="140">
        <v>-108672673</v>
      </c>
      <c r="G23" s="140"/>
      <c r="H23" s="140">
        <f t="shared" si="2"/>
        <v>-108672673</v>
      </c>
    </row>
    <row r="24" spans="2:9">
      <c r="B24" s="248" t="s">
        <v>440</v>
      </c>
      <c r="C24" s="145">
        <f t="shared" ref="C24:H24" si="3">SUM(C16:C23)</f>
        <v>144844680000</v>
      </c>
      <c r="D24" s="145">
        <f t="shared" si="3"/>
        <v>5015044372</v>
      </c>
      <c r="E24" s="145">
        <f t="shared" si="3"/>
        <v>-2233060000</v>
      </c>
      <c r="F24" s="145">
        <f t="shared" si="3"/>
        <v>94830030</v>
      </c>
      <c r="G24" s="145">
        <f t="shared" si="3"/>
        <v>-4938982262.666667</v>
      </c>
      <c r="H24" s="145">
        <f t="shared" si="3"/>
        <v>142782512139.33334</v>
      </c>
    </row>
    <row r="25" spans="2:9" s="249" customFormat="1" hidden="1">
      <c r="C25" s="250">
        <v>0</v>
      </c>
      <c r="D25" s="250">
        <v>0</v>
      </c>
      <c r="E25" s="250">
        <v>0</v>
      </c>
      <c r="F25" s="250">
        <v>0</v>
      </c>
      <c r="G25" s="250">
        <v>0.33333301544189453</v>
      </c>
      <c r="H25" s="250">
        <v>0.333343505859375</v>
      </c>
      <c r="I25" s="249" t="s">
        <v>441</v>
      </c>
    </row>
    <row r="27" spans="2:9">
      <c r="B27" s="251" t="s">
        <v>442</v>
      </c>
    </row>
    <row r="28" spans="2:9" ht="60" customHeight="1">
      <c r="B28" s="322" t="s">
        <v>443</v>
      </c>
      <c r="C28" s="322"/>
      <c r="D28" s="322"/>
      <c r="E28" s="322"/>
      <c r="F28" s="322"/>
      <c r="G28" s="322"/>
      <c r="H28" s="322"/>
    </row>
    <row r="29" spans="2:9" ht="37.5" customHeight="1">
      <c r="B29" s="322" t="s">
        <v>444</v>
      </c>
      <c r="C29" s="322"/>
      <c r="D29" s="322"/>
      <c r="E29" s="322"/>
      <c r="F29" s="322"/>
      <c r="G29" s="322"/>
      <c r="H29" s="322"/>
    </row>
    <row r="30" spans="2:9" ht="30" customHeight="1">
      <c r="B30" s="322" t="s">
        <v>445</v>
      </c>
      <c r="C30" s="322"/>
      <c r="D30" s="322"/>
      <c r="E30" s="322"/>
      <c r="F30" s="322"/>
      <c r="G30" s="322"/>
      <c r="H30" s="322"/>
    </row>
    <row r="31" spans="2:9" ht="30.75" customHeight="1">
      <c r="B31" s="322" t="s">
        <v>446</v>
      </c>
      <c r="C31" s="322"/>
      <c r="D31" s="322"/>
      <c r="E31" s="322"/>
      <c r="F31" s="322"/>
      <c r="G31" s="322"/>
      <c r="H31" s="322"/>
    </row>
  </sheetData>
  <mergeCells count="4">
    <mergeCell ref="B28:H28"/>
    <mergeCell ref="B29:H29"/>
    <mergeCell ref="B30:H30"/>
    <mergeCell ref="B31:H31"/>
  </mergeCells>
  <pageMargins left="0.35433070866141703" right="0.15748031496063" top="0.31496062992126" bottom="0.43307086614173201" header="0.15748031496063" footer="0.31496062992126"/>
  <pageSetup paperSize="9" firstPageNumber="23"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sheetPr>
    <tabColor rgb="FFFFFF00"/>
  </sheetPr>
  <dimension ref="A1:J128"/>
  <sheetViews>
    <sheetView zoomScale="110" zoomScaleNormal="110" workbookViewId="0">
      <selection activeCell="E108" sqref="E108"/>
    </sheetView>
  </sheetViews>
  <sheetFormatPr defaultRowHeight="15"/>
  <cols>
    <col min="1" max="1" width="5.5703125" style="23" customWidth="1"/>
    <col min="2" max="2" width="53.42578125" style="23" customWidth="1"/>
    <col min="3" max="3" width="17.140625" style="252" customWidth="1"/>
    <col min="4" max="4" width="3.140625" style="47" customWidth="1"/>
    <col min="5" max="5" width="17.42578125" style="252" customWidth="1"/>
    <col min="6" max="6" width="16.85546875" style="164" bestFit="1" customWidth="1"/>
    <col min="7" max="7" width="19.7109375" style="164" customWidth="1"/>
    <col min="8" max="8" width="14.85546875" style="23" bestFit="1" customWidth="1"/>
    <col min="9" max="9" width="16.7109375" style="23" customWidth="1"/>
    <col min="10" max="16384" width="9.140625" style="23"/>
  </cols>
  <sheetData>
    <row r="1" spans="1:9">
      <c r="A1" s="22" t="s">
        <v>576</v>
      </c>
    </row>
    <row r="2" spans="1:9">
      <c r="A2" s="22" t="s">
        <v>577</v>
      </c>
    </row>
    <row r="4" spans="1:9">
      <c r="B4" s="22" t="s">
        <v>447</v>
      </c>
      <c r="C4" s="253" t="s">
        <v>178</v>
      </c>
      <c r="D4" s="231"/>
      <c r="E4" s="253" t="s">
        <v>179</v>
      </c>
    </row>
    <row r="5" spans="1:9">
      <c r="B5" s="66" t="s">
        <v>448</v>
      </c>
    </row>
    <row r="6" spans="1:9">
      <c r="B6" s="66" t="s">
        <v>449</v>
      </c>
      <c r="C6" s="254">
        <v>144844680000</v>
      </c>
      <c r="D6" s="255"/>
      <c r="E6" s="254">
        <v>144844680000</v>
      </c>
    </row>
    <row r="7" spans="1:9" ht="15.75" thickBot="1">
      <c r="B7" s="32" t="s">
        <v>190</v>
      </c>
      <c r="C7" s="256">
        <f>SUM(C5:C6)</f>
        <v>144844680000</v>
      </c>
      <c r="D7" s="255"/>
      <c r="E7" s="256">
        <f>SUM(E5:E6)</f>
        <v>144844680000</v>
      </c>
      <c r="F7" s="257"/>
    </row>
    <row r="8" spans="1:9" ht="15.75" thickTop="1"/>
    <row r="9" spans="1:9" ht="30">
      <c r="B9" s="258" t="s">
        <v>450</v>
      </c>
      <c r="C9" s="259" t="s">
        <v>451</v>
      </c>
      <c r="D9" s="260"/>
      <c r="E9" s="259" t="s">
        <v>452</v>
      </c>
    </row>
    <row r="10" spans="1:9">
      <c r="B10" s="66" t="s">
        <v>453</v>
      </c>
      <c r="C10" s="261">
        <f>C14</f>
        <v>144844680000</v>
      </c>
      <c r="D10" s="255"/>
      <c r="E10" s="261">
        <f>E14</f>
        <v>144844680000</v>
      </c>
      <c r="F10" s="257"/>
    </row>
    <row r="11" spans="1:9">
      <c r="B11" s="66" t="s">
        <v>454</v>
      </c>
      <c r="C11" s="254">
        <v>144844680000</v>
      </c>
      <c r="D11" s="255"/>
      <c r="E11" s="254">
        <v>94844680000</v>
      </c>
    </row>
    <row r="12" spans="1:9" s="164" customFormat="1">
      <c r="A12" s="23"/>
      <c r="B12" s="66" t="s">
        <v>455</v>
      </c>
      <c r="C12" s="254"/>
      <c r="D12" s="255"/>
      <c r="E12" s="254">
        <v>50000000000</v>
      </c>
      <c r="H12" s="23"/>
      <c r="I12" s="23"/>
    </row>
    <row r="13" spans="1:9" s="164" customFormat="1">
      <c r="A13" s="23"/>
      <c r="B13" s="66" t="s">
        <v>456</v>
      </c>
      <c r="C13" s="254"/>
      <c r="D13" s="255"/>
      <c r="E13" s="254"/>
      <c r="H13" s="23"/>
      <c r="I13" s="23"/>
    </row>
    <row r="14" spans="1:9" s="164" customFormat="1">
      <c r="A14" s="23"/>
      <c r="B14" s="66" t="s">
        <v>457</v>
      </c>
      <c r="C14" s="254">
        <f>C11+C12-C13</f>
        <v>144844680000</v>
      </c>
      <c r="D14" s="255"/>
      <c r="E14" s="254">
        <v>144844680000</v>
      </c>
      <c r="H14" s="23"/>
      <c r="I14" s="23"/>
    </row>
    <row r="15" spans="1:9" s="164" customFormat="1">
      <c r="A15" s="23"/>
      <c r="B15" s="66" t="s">
        <v>458</v>
      </c>
      <c r="C15" s="254"/>
      <c r="D15" s="255"/>
      <c r="E15" s="254">
        <v>-9484468000</v>
      </c>
      <c r="H15" s="23"/>
      <c r="I15" s="23"/>
    </row>
    <row r="17" spans="1:5">
      <c r="B17" s="1" t="s">
        <v>459</v>
      </c>
      <c r="C17" s="259" t="str">
        <f>C9</f>
        <v>Kỳ này</v>
      </c>
      <c r="D17" s="260"/>
      <c r="E17" s="259" t="str">
        <f>E9</f>
        <v>Kỳ trước</v>
      </c>
    </row>
    <row r="18" spans="1:5">
      <c r="B18" s="36" t="s">
        <v>460</v>
      </c>
      <c r="C18" s="262">
        <v>14484468</v>
      </c>
      <c r="D18" s="90"/>
      <c r="E18" s="262">
        <v>14484468</v>
      </c>
    </row>
    <row r="19" spans="1:5">
      <c r="B19" s="36" t="s">
        <v>461</v>
      </c>
      <c r="C19" s="262">
        <f>SUM(C20:C21)</f>
        <v>14484468</v>
      </c>
      <c r="D19" s="90"/>
      <c r="E19" s="262">
        <f>SUM(E20:E21)</f>
        <v>14484468</v>
      </c>
    </row>
    <row r="20" spans="1:5">
      <c r="B20" s="60" t="s">
        <v>462</v>
      </c>
      <c r="C20" s="263">
        <f>C18</f>
        <v>14484468</v>
      </c>
      <c r="D20" s="264"/>
      <c r="E20" s="263">
        <f>E18</f>
        <v>14484468</v>
      </c>
    </row>
    <row r="21" spans="1:5">
      <c r="B21" s="60" t="s">
        <v>463</v>
      </c>
      <c r="C21" s="263"/>
      <c r="D21" s="264"/>
      <c r="E21" s="263"/>
    </row>
    <row r="22" spans="1:5">
      <c r="B22" s="36" t="s">
        <v>464</v>
      </c>
      <c r="C22" s="262">
        <f>SUM(C23:C24)</f>
        <v>301600</v>
      </c>
      <c r="D22" s="90"/>
      <c r="E22" s="262">
        <f>SUM(E23:E24)</f>
        <v>301600</v>
      </c>
    </row>
    <row r="23" spans="1:5">
      <c r="B23" s="60" t="s">
        <v>462</v>
      </c>
      <c r="C23" s="263">
        <v>301600</v>
      </c>
      <c r="D23" s="90"/>
      <c r="E23" s="263">
        <v>301600</v>
      </c>
    </row>
    <row r="24" spans="1:5">
      <c r="B24" s="60" t="s">
        <v>463</v>
      </c>
      <c r="C24" s="262"/>
      <c r="D24" s="90"/>
      <c r="E24" s="262"/>
    </row>
    <row r="25" spans="1:5">
      <c r="B25" s="36" t="s">
        <v>465</v>
      </c>
      <c r="C25" s="262">
        <f>SUM(C26:C27)</f>
        <v>14182868</v>
      </c>
      <c r="D25" s="90"/>
      <c r="E25" s="262">
        <f>SUM(E26:E27)</f>
        <v>14182868</v>
      </c>
    </row>
    <row r="26" spans="1:5">
      <c r="B26" s="60" t="s">
        <v>462</v>
      </c>
      <c r="C26" s="263">
        <f>C20-C23</f>
        <v>14182868</v>
      </c>
      <c r="D26" s="264"/>
      <c r="E26" s="263">
        <f>E20-E23</f>
        <v>14182868</v>
      </c>
    </row>
    <row r="27" spans="1:5">
      <c r="B27" s="60" t="s">
        <v>463</v>
      </c>
      <c r="C27" s="263"/>
      <c r="D27" s="264"/>
      <c r="E27" s="263"/>
    </row>
    <row r="29" spans="1:5">
      <c r="B29" s="1" t="s">
        <v>466</v>
      </c>
    </row>
    <row r="30" spans="1:5">
      <c r="A30" s="265" t="s">
        <v>467</v>
      </c>
      <c r="B30" s="266" t="s">
        <v>468</v>
      </c>
    </row>
    <row r="31" spans="1:5" ht="30" customHeight="1">
      <c r="A31" s="267" t="s">
        <v>467</v>
      </c>
      <c r="B31" s="334" t="s">
        <v>469</v>
      </c>
      <c r="C31" s="334"/>
      <c r="D31" s="334"/>
      <c r="E31" s="334"/>
    </row>
    <row r="34" spans="1:9">
      <c r="A34" s="162" t="s">
        <v>470</v>
      </c>
      <c r="B34" s="27" t="s">
        <v>471</v>
      </c>
    </row>
    <row r="35" spans="1:9">
      <c r="A35" s="162"/>
    </row>
    <row r="36" spans="1:9">
      <c r="A36" s="45" t="s">
        <v>472</v>
      </c>
      <c r="B36" s="162" t="s">
        <v>473</v>
      </c>
      <c r="C36" s="268" t="str">
        <f>C9</f>
        <v>Kỳ này</v>
      </c>
      <c r="D36" s="269"/>
      <c r="E36" s="268" t="str">
        <f>E9</f>
        <v>Kỳ trước</v>
      </c>
    </row>
    <row r="37" spans="1:9">
      <c r="A37" s="45"/>
      <c r="B37" s="36" t="s">
        <v>474</v>
      </c>
      <c r="C37" s="270"/>
      <c r="D37" s="269"/>
      <c r="E37" s="270"/>
    </row>
    <row r="38" spans="1:9" s="164" customFormat="1">
      <c r="A38" s="23"/>
      <c r="B38" s="36" t="s">
        <v>475</v>
      </c>
      <c r="C38" s="252">
        <v>925367318</v>
      </c>
      <c r="D38" s="47"/>
      <c r="E38" s="271">
        <v>783005294</v>
      </c>
      <c r="H38" s="23"/>
      <c r="I38" s="23"/>
    </row>
    <row r="39" spans="1:9" s="164" customFormat="1">
      <c r="A39" s="23"/>
      <c r="B39" s="36" t="s">
        <v>476</v>
      </c>
      <c r="C39" s="252">
        <v>12338626791</v>
      </c>
      <c r="D39" s="47"/>
      <c r="E39" s="271">
        <v>17889237952</v>
      </c>
      <c r="H39" s="23"/>
      <c r="I39" s="23"/>
    </row>
    <row r="40" spans="1:9" s="164" customFormat="1">
      <c r="A40" s="23"/>
      <c r="B40" s="36" t="s">
        <v>477</v>
      </c>
      <c r="C40" s="252">
        <v>4757453838</v>
      </c>
      <c r="D40" s="47"/>
      <c r="E40" s="271">
        <v>5914674695</v>
      </c>
      <c r="H40" s="23"/>
      <c r="I40" s="23"/>
    </row>
    <row r="41" spans="1:9" s="164" customFormat="1">
      <c r="A41" s="23"/>
      <c r="B41" s="36" t="s">
        <v>478</v>
      </c>
      <c r="C41" s="252">
        <v>1468770419</v>
      </c>
      <c r="D41" s="47"/>
      <c r="E41" s="271">
        <f>1378146820+53233500</f>
        <v>1431380320</v>
      </c>
      <c r="H41" s="23"/>
      <c r="I41" s="23"/>
    </row>
    <row r="42" spans="1:9" s="164" customFormat="1" ht="15.75" thickBot="1">
      <c r="A42" s="23"/>
      <c r="B42" s="272" t="s">
        <v>190</v>
      </c>
      <c r="C42" s="273">
        <f>SUM(C38:C41)</f>
        <v>19490218366</v>
      </c>
      <c r="D42" s="47"/>
      <c r="E42" s="273">
        <f>SUM(E38:E41)</f>
        <v>26018298261</v>
      </c>
      <c r="H42" s="23"/>
      <c r="I42" s="23"/>
    </row>
    <row r="43" spans="1:9" ht="15.75" thickTop="1"/>
    <row r="44" spans="1:9">
      <c r="A44" s="45" t="s">
        <v>479</v>
      </c>
      <c r="B44" s="162" t="s">
        <v>480</v>
      </c>
      <c r="C44" s="268" t="str">
        <f>C36</f>
        <v>Kỳ này</v>
      </c>
      <c r="D44" s="269"/>
      <c r="E44" s="268" t="str">
        <f>E36</f>
        <v>Kỳ trước</v>
      </c>
    </row>
    <row r="45" spans="1:9" s="164" customFormat="1">
      <c r="A45" s="23"/>
      <c r="B45" s="66" t="s">
        <v>481</v>
      </c>
      <c r="C45" s="252">
        <v>0</v>
      </c>
      <c r="D45" s="47"/>
      <c r="E45" s="252">
        <v>0</v>
      </c>
      <c r="H45" s="23"/>
      <c r="I45" s="23"/>
    </row>
    <row r="46" spans="1:9" s="164" customFormat="1">
      <c r="A46" s="23"/>
      <c r="B46" s="66" t="s">
        <v>482</v>
      </c>
      <c r="C46" s="252">
        <v>0</v>
      </c>
      <c r="D46" s="47"/>
      <c r="E46" s="252">
        <v>0</v>
      </c>
      <c r="H46" s="23"/>
      <c r="I46" s="23"/>
    </row>
    <row r="47" spans="1:9" s="164" customFormat="1">
      <c r="A47" s="23"/>
      <c r="B47" s="66" t="s">
        <v>483</v>
      </c>
      <c r="C47" s="252">
        <v>0</v>
      </c>
      <c r="D47" s="47"/>
      <c r="E47" s="252">
        <v>0</v>
      </c>
      <c r="H47" s="23"/>
      <c r="I47" s="23"/>
    </row>
    <row r="48" spans="1:9" s="164" customFormat="1">
      <c r="A48" s="23"/>
      <c r="B48" s="66" t="s">
        <v>484</v>
      </c>
      <c r="C48" s="252"/>
      <c r="D48" s="47"/>
      <c r="E48" s="252"/>
      <c r="H48" s="23"/>
      <c r="I48" s="23"/>
    </row>
    <row r="49" spans="1:9" s="164" customFormat="1">
      <c r="A49" s="23"/>
      <c r="B49" s="66" t="s">
        <v>485</v>
      </c>
      <c r="C49" s="252">
        <v>0</v>
      </c>
      <c r="D49" s="47"/>
      <c r="E49" s="252">
        <v>0</v>
      </c>
      <c r="H49" s="23"/>
      <c r="I49" s="23"/>
    </row>
    <row r="50" spans="1:9" s="164" customFormat="1">
      <c r="A50" s="23"/>
      <c r="B50" s="66" t="s">
        <v>486</v>
      </c>
      <c r="C50" s="274"/>
      <c r="D50" s="47"/>
      <c r="E50" s="274"/>
      <c r="H50" s="23"/>
      <c r="I50" s="23"/>
    </row>
    <row r="51" spans="1:9" s="164" customFormat="1" ht="15.75" thickBot="1">
      <c r="A51" s="23"/>
      <c r="B51" s="32" t="s">
        <v>190</v>
      </c>
      <c r="C51" s="275">
        <f>SUM(C45:C50)</f>
        <v>0</v>
      </c>
      <c r="D51" s="47"/>
      <c r="E51" s="275">
        <f>SUM(E45:E50)</f>
        <v>0</v>
      </c>
      <c r="H51" s="23"/>
      <c r="I51" s="23"/>
    </row>
    <row r="52" spans="1:9" ht="15.75" thickTop="1">
      <c r="A52" s="22"/>
    </row>
    <row r="53" spans="1:9">
      <c r="A53" s="22"/>
    </row>
    <row r="54" spans="1:9">
      <c r="A54" s="45" t="s">
        <v>487</v>
      </c>
      <c r="B54" s="162" t="s">
        <v>488</v>
      </c>
      <c r="C54" s="268" t="str">
        <f>C44</f>
        <v>Kỳ này</v>
      </c>
      <c r="D54" s="269"/>
      <c r="E54" s="268" t="str">
        <f>E44</f>
        <v>Kỳ trước</v>
      </c>
    </row>
    <row r="55" spans="1:9">
      <c r="A55" s="45"/>
      <c r="B55" s="36" t="s">
        <v>474</v>
      </c>
      <c r="C55" s="270"/>
      <c r="D55" s="269"/>
      <c r="E55" s="270"/>
    </row>
    <row r="56" spans="1:9" s="164" customFormat="1">
      <c r="A56" s="23"/>
      <c r="B56" s="36" t="s">
        <v>475</v>
      </c>
      <c r="C56" s="252">
        <v>925367318</v>
      </c>
      <c r="D56" s="47"/>
      <c r="E56" s="252">
        <f>E38</f>
        <v>783005294</v>
      </c>
      <c r="H56" s="23"/>
      <c r="I56" s="23"/>
    </row>
    <row r="57" spans="1:9" s="164" customFormat="1">
      <c r="A57" s="23"/>
      <c r="B57" s="36" t="s">
        <v>476</v>
      </c>
      <c r="C57" s="252">
        <v>12338626791</v>
      </c>
      <c r="D57" s="47"/>
      <c r="E57" s="262">
        <f>E39</f>
        <v>17889237952</v>
      </c>
      <c r="H57" s="23"/>
      <c r="I57" s="23"/>
    </row>
    <row r="58" spans="1:9" s="164" customFormat="1">
      <c r="A58" s="23"/>
      <c r="B58" s="36" t="s">
        <v>477</v>
      </c>
      <c r="C58" s="252">
        <v>4757453838</v>
      </c>
      <c r="D58" s="47"/>
      <c r="E58" s="262">
        <f>E40</f>
        <v>5914674695</v>
      </c>
      <c r="H58" s="23"/>
      <c r="I58" s="23"/>
    </row>
    <row r="59" spans="1:9" s="164" customFormat="1">
      <c r="A59" s="23"/>
      <c r="B59" s="36" t="s">
        <v>478</v>
      </c>
      <c r="C59" s="252">
        <v>1468770419</v>
      </c>
      <c r="D59" s="47"/>
      <c r="E59" s="262">
        <f>E41</f>
        <v>1431380320</v>
      </c>
      <c r="H59" s="23"/>
      <c r="I59" s="23"/>
    </row>
    <row r="60" spans="1:9" s="164" customFormat="1" ht="15.75" thickBot="1">
      <c r="A60" s="23"/>
      <c r="B60" s="276" t="s">
        <v>219</v>
      </c>
      <c r="C60" s="275">
        <f>SUM(C56:C59)</f>
        <v>19490218366</v>
      </c>
      <c r="D60" s="50"/>
      <c r="E60" s="275">
        <f>SUM(E56:E59)</f>
        <v>26018298261</v>
      </c>
      <c r="H60" s="23"/>
      <c r="I60" s="23"/>
    </row>
    <row r="61" spans="1:9" ht="15.75" thickTop="1"/>
    <row r="62" spans="1:9">
      <c r="A62" s="45" t="s">
        <v>489</v>
      </c>
      <c r="B62" s="162" t="s">
        <v>490</v>
      </c>
      <c r="C62" s="268" t="str">
        <f>C54</f>
        <v>Kỳ này</v>
      </c>
      <c r="D62" s="269"/>
      <c r="E62" s="268" t="str">
        <f>E54</f>
        <v>Kỳ trước</v>
      </c>
    </row>
    <row r="63" spans="1:9" s="164" customFormat="1">
      <c r="A63" s="23"/>
      <c r="B63" s="36" t="s">
        <v>491</v>
      </c>
      <c r="C63" s="252">
        <v>871048420</v>
      </c>
      <c r="D63" s="47"/>
      <c r="E63" s="262">
        <v>751696249</v>
      </c>
      <c r="H63" s="23"/>
      <c r="I63" s="23"/>
    </row>
    <row r="64" spans="1:9" s="164" customFormat="1">
      <c r="A64" s="23"/>
      <c r="B64" s="36" t="s">
        <v>492</v>
      </c>
      <c r="C64" s="252">
        <v>10704063347</v>
      </c>
      <c r="D64" s="47"/>
      <c r="E64" s="262">
        <v>15162236331</v>
      </c>
      <c r="F64" s="47"/>
      <c r="H64" s="23"/>
      <c r="I64" s="23"/>
    </row>
    <row r="65" spans="1:9" s="164" customFormat="1">
      <c r="A65" s="23"/>
      <c r="B65" s="36" t="s">
        <v>493</v>
      </c>
      <c r="C65" s="252">
        <v>3774013071</v>
      </c>
      <c r="D65" s="47"/>
      <c r="E65" s="262">
        <v>4957441522</v>
      </c>
      <c r="F65" s="47"/>
      <c r="H65" s="23"/>
      <c r="I65" s="23"/>
    </row>
    <row r="66" spans="1:9" s="164" customFormat="1">
      <c r="A66" s="23"/>
      <c r="B66" s="36" t="s">
        <v>494</v>
      </c>
      <c r="C66" s="252">
        <v>1303366840</v>
      </c>
      <c r="D66" s="47"/>
      <c r="E66" s="262">
        <f>1622479424+30756607</f>
        <v>1653236031</v>
      </c>
      <c r="F66" s="47"/>
      <c r="H66" s="23"/>
      <c r="I66" s="23"/>
    </row>
    <row r="67" spans="1:9" s="164" customFormat="1" hidden="1">
      <c r="A67" s="23"/>
      <c r="B67" s="46" t="s">
        <v>495</v>
      </c>
      <c r="C67" s="252"/>
      <c r="D67" s="47"/>
      <c r="E67" s="252"/>
      <c r="H67" s="23"/>
      <c r="I67" s="23"/>
    </row>
    <row r="68" spans="1:9" s="164" customFormat="1" hidden="1">
      <c r="A68" s="23"/>
      <c r="B68" s="46" t="s">
        <v>496</v>
      </c>
      <c r="C68" s="252"/>
      <c r="D68" s="47"/>
      <c r="E68" s="252"/>
      <c r="H68" s="23"/>
      <c r="I68" s="23"/>
    </row>
    <row r="69" spans="1:9" s="164" customFormat="1" hidden="1">
      <c r="A69" s="23"/>
      <c r="B69" s="46" t="s">
        <v>497</v>
      </c>
      <c r="C69" s="252"/>
      <c r="D69" s="47"/>
      <c r="E69" s="252"/>
      <c r="H69" s="23"/>
      <c r="I69" s="23"/>
    </row>
    <row r="70" spans="1:9" s="164" customFormat="1" hidden="1">
      <c r="A70" s="23"/>
      <c r="B70" s="46" t="s">
        <v>498</v>
      </c>
      <c r="C70" s="274"/>
      <c r="D70" s="47"/>
      <c r="E70" s="274"/>
      <c r="H70" s="23"/>
      <c r="I70" s="23"/>
    </row>
    <row r="71" spans="1:9" s="164" customFormat="1" ht="15.75" thickBot="1">
      <c r="A71" s="23"/>
      <c r="B71" s="276" t="s">
        <v>219</v>
      </c>
      <c r="C71" s="275">
        <f>SUM(C63:C70)</f>
        <v>16652491678</v>
      </c>
      <c r="D71" s="50"/>
      <c r="E71" s="275">
        <f>SUM(E63:E70)</f>
        <v>22524610133</v>
      </c>
      <c r="F71" s="98"/>
      <c r="H71" s="23"/>
      <c r="I71" s="23"/>
    </row>
    <row r="72" spans="1:9" ht="15.75" thickTop="1"/>
    <row r="73" spans="1:9">
      <c r="A73" s="45" t="s">
        <v>499</v>
      </c>
      <c r="B73" s="162" t="s">
        <v>500</v>
      </c>
      <c r="C73" s="268" t="str">
        <f>C62</f>
        <v>Kỳ này</v>
      </c>
      <c r="D73" s="269"/>
      <c r="E73" s="268" t="str">
        <f>E62</f>
        <v>Kỳ trước</v>
      </c>
    </row>
    <row r="74" spans="1:9" s="164" customFormat="1">
      <c r="A74" s="23"/>
      <c r="B74" s="36" t="s">
        <v>501</v>
      </c>
      <c r="C74" s="252">
        <v>19577460</v>
      </c>
      <c r="D74" s="47"/>
      <c r="E74" s="277">
        <v>41376262</v>
      </c>
      <c r="H74" s="23"/>
      <c r="I74" s="23"/>
    </row>
    <row r="75" spans="1:9" s="164" customFormat="1">
      <c r="A75" s="23"/>
      <c r="B75" s="36" t="s">
        <v>502</v>
      </c>
      <c r="C75" s="252">
        <v>17149998</v>
      </c>
      <c r="D75" s="47"/>
      <c r="E75" s="277"/>
      <c r="H75" s="23"/>
      <c r="I75" s="23"/>
    </row>
    <row r="76" spans="1:9" s="164" customFormat="1">
      <c r="A76" s="23"/>
      <c r="B76" s="36" t="s">
        <v>503</v>
      </c>
      <c r="C76" s="263" t="s">
        <v>8</v>
      </c>
      <c r="D76" s="47"/>
      <c r="E76" s="277">
        <v>916926750</v>
      </c>
      <c r="H76" s="23"/>
      <c r="I76" s="23"/>
    </row>
    <row r="77" spans="1:9" s="164" customFormat="1" ht="15" customHeight="1">
      <c r="A77" s="23"/>
      <c r="B77" s="228" t="s">
        <v>504</v>
      </c>
      <c r="C77" s="252">
        <v>700000000</v>
      </c>
      <c r="D77" s="47"/>
      <c r="E77" s="263" t="s">
        <v>8</v>
      </c>
      <c r="H77" s="23"/>
      <c r="I77" s="23"/>
    </row>
    <row r="78" spans="1:9" s="164" customFormat="1" ht="15.75" thickBot="1">
      <c r="A78" s="23"/>
      <c r="B78" s="276" t="s">
        <v>219</v>
      </c>
      <c r="C78" s="275">
        <f>SUM(C74:C77)</f>
        <v>736727458</v>
      </c>
      <c r="D78" s="47"/>
      <c r="E78" s="275">
        <f>SUM(E74:E77)</f>
        <v>958303012</v>
      </c>
      <c r="H78" s="23"/>
      <c r="I78" s="23"/>
    </row>
    <row r="79" spans="1:9" s="164" customFormat="1" ht="15.75" thickTop="1">
      <c r="A79" s="23"/>
      <c r="B79" s="276"/>
      <c r="C79" s="278"/>
      <c r="D79" s="47"/>
      <c r="E79" s="278"/>
      <c r="H79" s="23"/>
      <c r="I79" s="23"/>
    </row>
    <row r="80" spans="1:9">
      <c r="A80" s="45" t="s">
        <v>505</v>
      </c>
      <c r="B80" s="162" t="s">
        <v>506</v>
      </c>
      <c r="C80" s="268" t="str">
        <f>C73</f>
        <v>Kỳ này</v>
      </c>
      <c r="D80" s="269"/>
      <c r="E80" s="268" t="str">
        <f>E73</f>
        <v>Kỳ trước</v>
      </c>
    </row>
    <row r="81" spans="1:9" s="164" customFormat="1">
      <c r="A81" s="23"/>
      <c r="B81" s="46" t="s">
        <v>507</v>
      </c>
      <c r="C81" s="262">
        <v>545672221</v>
      </c>
      <c r="D81" s="47"/>
      <c r="E81" s="262">
        <v>523988889</v>
      </c>
      <c r="H81" s="23"/>
      <c r="I81" s="23"/>
    </row>
    <row r="82" spans="1:9" s="164" customFormat="1">
      <c r="A82" s="23"/>
      <c r="B82" s="48" t="s">
        <v>508</v>
      </c>
      <c r="C82" s="262">
        <v>2760</v>
      </c>
      <c r="D82" s="47"/>
      <c r="E82" s="262">
        <v>14244690708</v>
      </c>
      <c r="H82" s="23"/>
      <c r="I82" s="23"/>
    </row>
    <row r="83" spans="1:9" s="164" customFormat="1" ht="30">
      <c r="A83" s="23"/>
      <c r="B83" s="97" t="s">
        <v>509</v>
      </c>
      <c r="C83" s="262"/>
      <c r="D83" s="47"/>
      <c r="E83" s="262">
        <v>-14725583708</v>
      </c>
      <c r="H83" s="23"/>
      <c r="I83" s="23"/>
    </row>
    <row r="84" spans="1:9" s="164" customFormat="1">
      <c r="A84" s="23"/>
      <c r="B84" s="48" t="s">
        <v>510</v>
      </c>
      <c r="C84" s="279">
        <v>1097830</v>
      </c>
      <c r="D84" s="47"/>
      <c r="E84" s="262">
        <v>74538629</v>
      </c>
      <c r="H84" s="23"/>
      <c r="I84" s="23"/>
    </row>
    <row r="85" spans="1:9" s="164" customFormat="1">
      <c r="A85" s="23"/>
      <c r="B85" s="48" t="s">
        <v>511</v>
      </c>
      <c r="C85" s="263" t="s">
        <v>8</v>
      </c>
      <c r="D85" s="47"/>
      <c r="E85" s="262"/>
      <c r="H85" s="23"/>
      <c r="I85" s="23"/>
    </row>
    <row r="86" spans="1:9" s="164" customFormat="1">
      <c r="A86" s="23"/>
      <c r="B86" s="48" t="s">
        <v>512</v>
      </c>
      <c r="C86" s="274"/>
      <c r="D86" s="47"/>
      <c r="E86" s="280">
        <v>0</v>
      </c>
      <c r="H86" s="23"/>
      <c r="I86" s="23"/>
    </row>
    <row r="87" spans="1:9" s="164" customFormat="1" ht="15.75" thickBot="1">
      <c r="A87" s="23"/>
      <c r="B87" s="276" t="s">
        <v>219</v>
      </c>
      <c r="C87" s="275">
        <f>SUM(C81:C86)</f>
        <v>546772811</v>
      </c>
      <c r="D87" s="47"/>
      <c r="E87" s="273">
        <f>SUM(E81:E86)</f>
        <v>117634518</v>
      </c>
      <c r="H87" s="23"/>
      <c r="I87" s="23"/>
    </row>
    <row r="88" spans="1:9" ht="15.75" thickTop="1"/>
    <row r="89" spans="1:9">
      <c r="A89" s="45" t="s">
        <v>513</v>
      </c>
      <c r="B89" s="51" t="s">
        <v>514</v>
      </c>
      <c r="C89" s="268" t="str">
        <f>C80</f>
        <v>Kỳ này</v>
      </c>
      <c r="D89" s="269"/>
      <c r="E89" s="268" t="str">
        <f>E80</f>
        <v>Kỳ trước</v>
      </c>
    </row>
    <row r="90" spans="1:9">
      <c r="B90" s="162" t="s">
        <v>515</v>
      </c>
      <c r="C90" s="270"/>
      <c r="D90" s="269"/>
      <c r="E90" s="270"/>
    </row>
    <row r="91" spans="1:9" s="164" customFormat="1">
      <c r="A91" s="23"/>
      <c r="B91" s="36" t="s">
        <v>516</v>
      </c>
      <c r="C91" s="281">
        <v>22272727</v>
      </c>
      <c r="D91" s="282"/>
      <c r="E91" s="263" t="s">
        <v>8</v>
      </c>
      <c r="H91" s="23"/>
      <c r="I91" s="23"/>
    </row>
    <row r="92" spans="1:9" s="164" customFormat="1">
      <c r="A92" s="23"/>
      <c r="B92" s="36" t="s">
        <v>515</v>
      </c>
      <c r="C92" s="252"/>
      <c r="D92" s="47"/>
      <c r="E92" s="263" t="s">
        <v>8</v>
      </c>
      <c r="H92" s="23"/>
      <c r="I92" s="23"/>
    </row>
    <row r="93" spans="1:9" s="164" customFormat="1">
      <c r="A93" s="23"/>
      <c r="B93" s="276" t="s">
        <v>219</v>
      </c>
      <c r="C93" s="283">
        <f>SUM(C91:C92)</f>
        <v>22272727</v>
      </c>
      <c r="D93" s="47"/>
      <c r="E93" s="283">
        <f>SUM(E91:E92)</f>
        <v>0</v>
      </c>
      <c r="H93" s="23"/>
      <c r="I93" s="23"/>
    </row>
    <row r="95" spans="1:9">
      <c r="B95" s="63" t="s">
        <v>94</v>
      </c>
    </row>
    <row r="96" spans="1:9" s="164" customFormat="1">
      <c r="A96" s="23"/>
      <c r="B96" s="36" t="s">
        <v>517</v>
      </c>
      <c r="C96" s="263" t="s">
        <v>8</v>
      </c>
      <c r="D96" s="47"/>
      <c r="E96" s="262">
        <v>14121529</v>
      </c>
      <c r="H96" s="23"/>
      <c r="I96" s="23"/>
    </row>
    <row r="97" spans="1:10" s="164" customFormat="1">
      <c r="A97" s="23"/>
      <c r="B97" s="36" t="s">
        <v>518</v>
      </c>
      <c r="C97" s="263" t="s">
        <v>8</v>
      </c>
      <c r="D97" s="47"/>
      <c r="E97" s="262">
        <v>94403509</v>
      </c>
      <c r="H97" s="23"/>
      <c r="I97" s="23"/>
    </row>
    <row r="98" spans="1:10" s="164" customFormat="1">
      <c r="A98" s="23"/>
      <c r="B98" s="36" t="s">
        <v>519</v>
      </c>
      <c r="C98" s="252">
        <v>631611</v>
      </c>
      <c r="D98" s="47"/>
      <c r="E98" s="263">
        <v>1056072</v>
      </c>
      <c r="H98" s="23"/>
      <c r="I98" s="23"/>
    </row>
    <row r="99" spans="1:10" s="164" customFormat="1">
      <c r="A99" s="23"/>
      <c r="B99" s="276" t="s">
        <v>219</v>
      </c>
      <c r="C99" s="283">
        <f>SUM(C96:C98)</f>
        <v>631611</v>
      </c>
      <c r="D99" s="47"/>
      <c r="E99" s="283">
        <f>SUM(E96:E98)</f>
        <v>109581110</v>
      </c>
      <c r="H99" s="23"/>
      <c r="I99" s="23"/>
    </row>
    <row r="101" spans="1:10">
      <c r="A101" s="22"/>
    </row>
    <row r="102" spans="1:10">
      <c r="A102" s="45" t="s">
        <v>520</v>
      </c>
      <c r="B102" s="162" t="s">
        <v>521</v>
      </c>
      <c r="C102" s="268" t="s">
        <v>522</v>
      </c>
      <c r="D102" s="269"/>
      <c r="E102" s="270"/>
    </row>
    <row r="103" spans="1:10">
      <c r="B103" s="63" t="s">
        <v>523</v>
      </c>
      <c r="C103" s="283">
        <v>336304000</v>
      </c>
      <c r="D103" s="50"/>
      <c r="E103" s="283"/>
    </row>
    <row r="104" spans="1:10">
      <c r="B104" s="63" t="s">
        <v>524</v>
      </c>
      <c r="C104" s="283">
        <f>SUM(C105:C105)</f>
        <v>0</v>
      </c>
      <c r="D104" s="50"/>
      <c r="E104" s="283"/>
    </row>
    <row r="105" spans="1:10">
      <c r="B105" s="2" t="s">
        <v>525</v>
      </c>
      <c r="C105" s="252">
        <v>0</v>
      </c>
      <c r="E105" s="284"/>
    </row>
    <row r="106" spans="1:10">
      <c r="B106" s="63" t="s">
        <v>526</v>
      </c>
      <c r="C106" s="283">
        <f>SUM(C107:C108)</f>
        <v>0</v>
      </c>
      <c r="D106" s="50"/>
      <c r="E106" s="283"/>
    </row>
    <row r="107" spans="1:10">
      <c r="B107" s="36" t="s">
        <v>503</v>
      </c>
      <c r="C107" s="252">
        <v>0</v>
      </c>
    </row>
    <row r="108" spans="1:10" ht="30">
      <c r="B108" s="228" t="s">
        <v>527</v>
      </c>
      <c r="C108" s="285"/>
      <c r="D108" s="286"/>
      <c r="E108" s="287"/>
    </row>
    <row r="109" spans="1:10" ht="16.5">
      <c r="B109" s="36"/>
      <c r="C109" s="285"/>
      <c r="D109" s="286"/>
      <c r="E109" s="287"/>
    </row>
    <row r="110" spans="1:10">
      <c r="B110" s="63" t="s">
        <v>528</v>
      </c>
      <c r="C110" s="283">
        <f>C103+C104+C106</f>
        <v>336304000</v>
      </c>
      <c r="D110" s="50"/>
      <c r="E110" s="283"/>
    </row>
    <row r="111" spans="1:10">
      <c r="B111" s="63" t="s">
        <v>529</v>
      </c>
      <c r="C111" s="283">
        <f>SUM(C112:C112)</f>
        <v>336304000</v>
      </c>
      <c r="D111" s="50"/>
      <c r="E111" s="283"/>
      <c r="F111" s="288"/>
      <c r="G111" s="98"/>
      <c r="H111" s="162"/>
      <c r="I111" s="288"/>
      <c r="J111" s="162"/>
    </row>
    <row r="112" spans="1:10" ht="17.25">
      <c r="B112" s="289" t="s">
        <v>530</v>
      </c>
      <c r="C112" s="290">
        <f>C110</f>
        <v>336304000</v>
      </c>
      <c r="D112" s="291"/>
      <c r="E112" s="292"/>
      <c r="F112" s="293"/>
      <c r="G112" s="47"/>
      <c r="H112" s="47"/>
      <c r="I112" s="294"/>
    </row>
    <row r="113" spans="1:9" hidden="1">
      <c r="B113" s="60"/>
      <c r="E113" s="292"/>
      <c r="F113" s="288"/>
      <c r="G113" s="288"/>
      <c r="H113" s="288"/>
      <c r="I113" s="288"/>
    </row>
    <row r="114" spans="1:9">
      <c r="B114" s="63" t="s">
        <v>531</v>
      </c>
      <c r="C114" s="252">
        <v>0</v>
      </c>
      <c r="F114" s="23"/>
      <c r="G114" s="23"/>
    </row>
    <row r="115" spans="1:9">
      <c r="B115" s="63" t="s">
        <v>532</v>
      </c>
      <c r="C115" s="283">
        <f>SUM(C116:C117)</f>
        <v>0</v>
      </c>
      <c r="E115" s="283"/>
    </row>
    <row r="116" spans="1:9">
      <c r="B116" s="228" t="s">
        <v>533</v>
      </c>
      <c r="C116" s="252">
        <v>0</v>
      </c>
    </row>
    <row r="117" spans="1:9" ht="15" customHeight="1">
      <c r="B117" s="228" t="s">
        <v>534</v>
      </c>
      <c r="C117" s="262">
        <v>0</v>
      </c>
      <c r="E117" s="295"/>
    </row>
    <row r="118" spans="1:9" ht="15" customHeight="1">
      <c r="B118" s="63" t="s">
        <v>535</v>
      </c>
      <c r="C118" s="283">
        <f>SUM(C119:C120)</f>
        <v>-1948143268</v>
      </c>
      <c r="E118" s="283"/>
    </row>
    <row r="119" spans="1:9" ht="15" customHeight="1">
      <c r="B119" s="60" t="s">
        <v>536</v>
      </c>
      <c r="C119" s="263">
        <v>-2284447268</v>
      </c>
      <c r="E119" s="292"/>
    </row>
    <row r="120" spans="1:9" ht="15" customHeight="1">
      <c r="B120" s="60" t="s">
        <v>537</v>
      </c>
      <c r="C120" s="263">
        <f>C112</f>
        <v>336304000</v>
      </c>
      <c r="E120" s="263"/>
    </row>
    <row r="121" spans="1:9" ht="15" customHeight="1">
      <c r="B121" s="63"/>
      <c r="C121" s="283"/>
      <c r="E121" s="296"/>
    </row>
    <row r="122" spans="1:9" ht="15" customHeight="1">
      <c r="A122" s="45" t="s">
        <v>538</v>
      </c>
      <c r="B122" s="6" t="s">
        <v>539</v>
      </c>
      <c r="C122" s="268" t="str">
        <f>C89</f>
        <v>Kỳ này</v>
      </c>
      <c r="D122" s="269"/>
      <c r="E122" s="268" t="str">
        <f>E89</f>
        <v>Kỳ trước</v>
      </c>
    </row>
    <row r="123" spans="1:9" ht="15" customHeight="1">
      <c r="B123" s="36" t="s">
        <v>540</v>
      </c>
      <c r="C123" s="283">
        <f>C103-C115</f>
        <v>336304000</v>
      </c>
      <c r="E123" s="283">
        <v>1177632018</v>
      </c>
    </row>
    <row r="124" spans="1:9" ht="30" customHeight="1">
      <c r="B124" s="36" t="s">
        <v>541</v>
      </c>
      <c r="C124" s="283"/>
      <c r="E124" s="296"/>
    </row>
    <row r="125" spans="1:9" ht="15" customHeight="1">
      <c r="B125" s="36" t="s">
        <v>542</v>
      </c>
      <c r="C125" s="297">
        <f>C123+C124</f>
        <v>336304000</v>
      </c>
      <c r="D125" s="298"/>
      <c r="E125" s="297">
        <f>E123+E124</f>
        <v>1177632018</v>
      </c>
    </row>
    <row r="126" spans="1:9" ht="15" customHeight="1">
      <c r="B126" s="36" t="s">
        <v>543</v>
      </c>
      <c r="C126" s="252">
        <v>14182868</v>
      </c>
      <c r="E126" s="297">
        <v>14182868</v>
      </c>
    </row>
    <row r="127" spans="1:9" ht="15" customHeight="1">
      <c r="B127" s="63" t="s">
        <v>544</v>
      </c>
      <c r="C127" s="283">
        <f>C125/C126</f>
        <v>23.711988294610087</v>
      </c>
      <c r="E127" s="283">
        <f>E125/E126</f>
        <v>83.032008617721047</v>
      </c>
    </row>
    <row r="128" spans="1:9" ht="15" customHeight="1">
      <c r="B128" s="63"/>
      <c r="C128" s="283"/>
      <c r="E128" s="296"/>
    </row>
  </sheetData>
  <mergeCells count="1">
    <mergeCell ref="B31:E31"/>
  </mergeCells>
  <pageMargins left="0.43307086614173201" right="0.196850393700787" top="0.35433070866141703" bottom="0.35433070866141703" header="0.15748031496063" footer="0.15748031496063"/>
  <pageSetup paperSize="9" firstPageNumber="24" orientation="portrait" useFirstPageNumber="1"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sheetPr>
    <tabColor rgb="FFFFFF00"/>
  </sheetPr>
  <dimension ref="A1:G38"/>
  <sheetViews>
    <sheetView tabSelected="1" topLeftCell="A7" zoomScale="130" zoomScaleNormal="130" workbookViewId="0">
      <selection activeCell="D1" sqref="D1"/>
    </sheetView>
  </sheetViews>
  <sheetFormatPr defaultRowHeight="15"/>
  <cols>
    <col min="1" max="1" width="4.7109375" customWidth="1"/>
    <col min="2" max="2" width="24.5703125" customWidth="1"/>
    <col min="3" max="3" width="17.140625" customWidth="1"/>
    <col min="4" max="4" width="32.85546875" customWidth="1"/>
    <col min="5" max="5" width="16" bestFit="1" customWidth="1"/>
  </cols>
  <sheetData>
    <row r="1" spans="1:6">
      <c r="A1" s="1" t="s">
        <v>576</v>
      </c>
    </row>
    <row r="2" spans="1:6">
      <c r="A2" s="1" t="s">
        <v>577</v>
      </c>
    </row>
    <row r="4" spans="1:6">
      <c r="A4" s="162" t="s">
        <v>545</v>
      </c>
      <c r="B4" s="162" t="s">
        <v>546</v>
      </c>
      <c r="C4" s="47"/>
      <c r="D4" s="47"/>
      <c r="E4" s="47"/>
      <c r="F4" s="164"/>
    </row>
    <row r="5" spans="1:6">
      <c r="A5" s="45" t="s">
        <v>5</v>
      </c>
      <c r="B5" s="6" t="s">
        <v>547</v>
      </c>
      <c r="C5" s="47"/>
      <c r="D5" s="47"/>
      <c r="E5" s="47"/>
      <c r="F5" s="164"/>
    </row>
    <row r="6" spans="1:6">
      <c r="A6" s="23"/>
      <c r="B6" s="23" t="s">
        <v>548</v>
      </c>
      <c r="C6" s="47"/>
      <c r="D6" s="47"/>
      <c r="E6" s="47"/>
      <c r="F6" s="164"/>
    </row>
    <row r="7" spans="1:6">
      <c r="A7" s="23"/>
      <c r="B7" s="23"/>
      <c r="C7" s="47"/>
      <c r="D7" s="47"/>
      <c r="E7" s="47"/>
      <c r="F7" s="164"/>
    </row>
    <row r="8" spans="1:6">
      <c r="A8" s="45" t="s">
        <v>10</v>
      </c>
      <c r="B8" s="6" t="s">
        <v>549</v>
      </c>
      <c r="C8" s="47"/>
      <c r="D8" s="47"/>
      <c r="E8" s="47"/>
      <c r="F8" s="164"/>
    </row>
    <row r="9" spans="1:6" ht="30" customHeight="1">
      <c r="A9" s="23"/>
      <c r="B9" s="339" t="s">
        <v>550</v>
      </c>
      <c r="C9" s="339"/>
      <c r="D9" s="339"/>
      <c r="E9" s="339"/>
      <c r="F9" s="164"/>
    </row>
    <row r="10" spans="1:6">
      <c r="A10" s="23"/>
      <c r="B10" s="23"/>
      <c r="C10" s="47"/>
      <c r="D10" s="47"/>
      <c r="E10" s="47"/>
      <c r="F10" s="164"/>
    </row>
    <row r="11" spans="1:6">
      <c r="A11" s="45" t="s">
        <v>13</v>
      </c>
      <c r="B11" s="6" t="s">
        <v>551</v>
      </c>
      <c r="C11" s="47"/>
      <c r="D11" s="47"/>
      <c r="E11" s="47"/>
      <c r="F11" s="164"/>
    </row>
    <row r="12" spans="1:6" ht="15.75">
      <c r="B12" s="36"/>
      <c r="C12" s="36"/>
      <c r="D12" s="36"/>
      <c r="E12" s="299"/>
    </row>
    <row r="13" spans="1:6" ht="15.75">
      <c r="B13" s="6" t="s">
        <v>552</v>
      </c>
      <c r="C13" s="36"/>
      <c r="D13" s="36"/>
      <c r="E13" s="299"/>
    </row>
    <row r="14" spans="1:6" ht="15.75">
      <c r="B14" s="36"/>
      <c r="C14" s="36"/>
      <c r="D14" s="36"/>
      <c r="E14" s="299"/>
    </row>
    <row r="15" spans="1:6">
      <c r="B15" s="52" t="s">
        <v>553</v>
      </c>
      <c r="C15" s="52" t="s">
        <v>554</v>
      </c>
      <c r="D15" s="52" t="s">
        <v>555</v>
      </c>
      <c r="E15" s="52" t="s">
        <v>556</v>
      </c>
    </row>
    <row r="16" spans="1:6" ht="15" customHeight="1">
      <c r="B16" s="340" t="s">
        <v>557</v>
      </c>
      <c r="C16" s="340" t="s">
        <v>558</v>
      </c>
      <c r="D16" s="300" t="s">
        <v>559</v>
      </c>
      <c r="E16" s="301">
        <v>1162566251</v>
      </c>
    </row>
    <row r="17" spans="1:7">
      <c r="B17" s="341"/>
      <c r="C17" s="341"/>
      <c r="D17" s="302" t="s">
        <v>560</v>
      </c>
      <c r="E17" s="303">
        <v>10600000000</v>
      </c>
    </row>
    <row r="18" spans="1:7">
      <c r="B18" s="341"/>
      <c r="C18" s="341"/>
      <c r="D18" s="302" t="s">
        <v>561</v>
      </c>
      <c r="E18" s="303">
        <v>1456625592</v>
      </c>
    </row>
    <row r="19" spans="1:7">
      <c r="B19" s="341"/>
      <c r="C19" s="341"/>
      <c r="D19" s="302" t="s">
        <v>562</v>
      </c>
      <c r="E19" s="303">
        <v>0</v>
      </c>
    </row>
    <row r="20" spans="1:7">
      <c r="B20" s="341"/>
      <c r="C20" s="341"/>
      <c r="D20" s="302" t="s">
        <v>563</v>
      </c>
      <c r="E20" s="303">
        <v>17735000000</v>
      </c>
    </row>
    <row r="21" spans="1:7" ht="15" customHeight="1">
      <c r="B21" s="342" t="s">
        <v>358</v>
      </c>
      <c r="C21" s="344" t="s">
        <v>564</v>
      </c>
      <c r="D21" s="304" t="s">
        <v>242</v>
      </c>
      <c r="E21" s="305">
        <v>17500000000</v>
      </c>
    </row>
    <row r="22" spans="1:7" ht="15" customHeight="1">
      <c r="B22" s="342"/>
      <c r="C22" s="344"/>
      <c r="D22" s="304" t="s">
        <v>560</v>
      </c>
      <c r="E22" s="305">
        <v>1400000000</v>
      </c>
    </row>
    <row r="23" spans="1:7" ht="15" customHeight="1">
      <c r="B23" s="343"/>
      <c r="C23" s="345"/>
      <c r="D23" s="306" t="s">
        <v>559</v>
      </c>
      <c r="E23" s="307">
        <v>0</v>
      </c>
    </row>
    <row r="25" spans="1:7">
      <c r="B25" s="308" t="s">
        <v>565</v>
      </c>
    </row>
    <row r="26" spans="1:7">
      <c r="B26" s="309" t="s">
        <v>566</v>
      </c>
      <c r="D26" s="310">
        <v>90000000</v>
      </c>
      <c r="E26" t="s">
        <v>296</v>
      </c>
    </row>
    <row r="27" spans="1:7" ht="10.5" customHeight="1">
      <c r="B27" s="309"/>
      <c r="D27" s="208"/>
    </row>
    <row r="28" spans="1:7" s="2" customFormat="1">
      <c r="A28" s="6">
        <v>4</v>
      </c>
      <c r="B28" s="6" t="s">
        <v>546</v>
      </c>
    </row>
    <row r="29" spans="1:7" s="2" customFormat="1">
      <c r="B29" s="6" t="s">
        <v>567</v>
      </c>
    </row>
    <row r="30" spans="1:7" s="2" customFormat="1" ht="105.75" customHeight="1">
      <c r="B30" s="321" t="s">
        <v>568</v>
      </c>
      <c r="C30" s="321"/>
      <c r="D30" s="321"/>
      <c r="E30" s="321"/>
    </row>
    <row r="31" spans="1:7" s="23" customFormat="1">
      <c r="B31" s="2"/>
      <c r="C31" s="311"/>
      <c r="D31" s="338" t="s">
        <v>569</v>
      </c>
      <c r="E31" s="338"/>
      <c r="F31" s="338"/>
      <c r="G31" s="338"/>
    </row>
    <row r="32" spans="1:7" s="23" customFormat="1">
      <c r="B32" s="2"/>
      <c r="C32" s="311"/>
      <c r="D32" s="311"/>
      <c r="E32" s="311"/>
      <c r="F32" s="164"/>
      <c r="G32" s="164"/>
    </row>
    <row r="33" spans="1:7" s="23" customFormat="1">
      <c r="C33" s="47"/>
      <c r="D33" s="47"/>
      <c r="E33" s="47"/>
      <c r="F33" s="164"/>
      <c r="G33" s="164"/>
    </row>
    <row r="36" spans="1:7">
      <c r="A36" s="312" t="s">
        <v>570</v>
      </c>
      <c r="E36" s="313" t="s">
        <v>571</v>
      </c>
    </row>
    <row r="37" spans="1:7">
      <c r="A37" s="314" t="s">
        <v>572</v>
      </c>
      <c r="E37" s="314" t="s">
        <v>573</v>
      </c>
    </row>
    <row r="38" spans="1:7">
      <c r="A38" s="315" t="s">
        <v>574</v>
      </c>
      <c r="E38" s="316" t="s">
        <v>575</v>
      </c>
    </row>
  </sheetData>
  <mergeCells count="7">
    <mergeCell ref="D31:G31"/>
    <mergeCell ref="B9:E9"/>
    <mergeCell ref="B16:B20"/>
    <mergeCell ref="C16:C20"/>
    <mergeCell ref="B21:B23"/>
    <mergeCell ref="C21:C23"/>
    <mergeCell ref="B30:E30"/>
  </mergeCells>
  <pageMargins left="0.43307086614173201" right="0.196850393700787" top="0.35433070866141703" bottom="0.35433070866141703" header="0.15748031496063" footer="0.15748031496063"/>
  <pageSetup paperSize="9" firstPageNumber="27" orientation="portrait"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1:G25"/>
  <sheetViews>
    <sheetView zoomScale="110" zoomScaleNormal="110" workbookViewId="0">
      <selection activeCell="G16" sqref="G16"/>
    </sheetView>
  </sheetViews>
  <sheetFormatPr defaultRowHeight="15"/>
  <cols>
    <col min="1" max="1" width="5.5703125" style="23" customWidth="1"/>
    <col min="2" max="2" width="52" style="23" customWidth="1"/>
    <col min="3" max="3" width="17.28515625" style="24" bestFit="1" customWidth="1"/>
    <col min="4" max="4" width="2.85546875" style="25" customWidth="1"/>
    <col min="5" max="5" width="17.28515625" style="25" bestFit="1" customWidth="1"/>
    <col min="6" max="16384" width="9.140625" style="23"/>
  </cols>
  <sheetData>
    <row r="1" spans="1:7">
      <c r="A1" s="22" t="s">
        <v>576</v>
      </c>
    </row>
    <row r="2" spans="1:7">
      <c r="A2" s="22" t="s">
        <v>577</v>
      </c>
    </row>
    <row r="3" spans="1:7">
      <c r="E3" s="26" t="s">
        <v>174</v>
      </c>
    </row>
    <row r="4" spans="1:7">
      <c r="A4" s="27" t="s">
        <v>175</v>
      </c>
      <c r="B4" s="27" t="s">
        <v>176</v>
      </c>
    </row>
    <row r="5" spans="1:7">
      <c r="A5" s="28" t="s">
        <v>5</v>
      </c>
      <c r="B5" s="27" t="s">
        <v>177</v>
      </c>
      <c r="C5" s="29" t="s">
        <v>178</v>
      </c>
      <c r="D5" s="30"/>
      <c r="E5" s="31" t="s">
        <v>179</v>
      </c>
    </row>
    <row r="6" spans="1:7">
      <c r="B6" s="32" t="s">
        <v>180</v>
      </c>
      <c r="C6" s="33">
        <v>70135684</v>
      </c>
      <c r="D6" s="34"/>
      <c r="E6" s="33">
        <v>97304249</v>
      </c>
    </row>
    <row r="7" spans="1:7">
      <c r="B7" s="32" t="s">
        <v>181</v>
      </c>
      <c r="C7" s="33">
        <v>2404177677</v>
      </c>
      <c r="D7" s="34"/>
      <c r="E7" s="33">
        <v>2256917964</v>
      </c>
      <c r="F7" s="35"/>
      <c r="G7" s="35"/>
    </row>
    <row r="8" spans="1:7">
      <c r="B8" s="36" t="s">
        <v>182</v>
      </c>
      <c r="C8" s="37">
        <v>102641421</v>
      </c>
      <c r="D8" s="34"/>
      <c r="E8" s="38">
        <v>1066650</v>
      </c>
      <c r="F8" s="35"/>
      <c r="G8" s="35"/>
    </row>
    <row r="9" spans="1:7" ht="30">
      <c r="B9" s="36" t="s">
        <v>183</v>
      </c>
      <c r="C9" s="37">
        <v>1380174</v>
      </c>
      <c r="D9" s="34"/>
      <c r="E9" s="38">
        <v>1423791</v>
      </c>
      <c r="F9" s="35"/>
      <c r="G9" s="35"/>
    </row>
    <row r="10" spans="1:7" ht="30">
      <c r="B10" s="36" t="s">
        <v>184</v>
      </c>
      <c r="C10" s="37">
        <v>17430154</v>
      </c>
      <c r="D10" s="34"/>
      <c r="E10" s="38">
        <v>17324767</v>
      </c>
      <c r="F10" s="35"/>
      <c r="G10" s="35"/>
    </row>
    <row r="11" spans="1:7">
      <c r="B11" s="36" t="s">
        <v>185</v>
      </c>
      <c r="C11" s="37">
        <v>1992310798</v>
      </c>
      <c r="D11" s="34"/>
      <c r="E11" s="38">
        <v>1848683371</v>
      </c>
      <c r="F11" s="35"/>
      <c r="G11" s="35"/>
    </row>
    <row r="12" spans="1:7" ht="30">
      <c r="B12" s="36" t="s">
        <v>186</v>
      </c>
      <c r="C12" s="37">
        <v>283073109</v>
      </c>
      <c r="D12" s="34"/>
      <c r="E12" s="38">
        <v>380089570</v>
      </c>
      <c r="F12" s="35"/>
      <c r="G12" s="35"/>
    </row>
    <row r="13" spans="1:7">
      <c r="B13" s="36" t="s">
        <v>187</v>
      </c>
      <c r="C13" s="37">
        <v>7342021</v>
      </c>
      <c r="D13" s="34"/>
      <c r="E13" s="38">
        <v>8329815</v>
      </c>
      <c r="F13" s="35"/>
      <c r="G13" s="35"/>
    </row>
    <row r="14" spans="1:7">
      <c r="B14" s="32" t="s">
        <v>188</v>
      </c>
      <c r="C14" s="33">
        <v>0</v>
      </c>
      <c r="D14" s="34"/>
      <c r="E14" s="33">
        <v>0</v>
      </c>
    </row>
    <row r="15" spans="1:7">
      <c r="B15" s="32" t="s">
        <v>189</v>
      </c>
      <c r="C15" s="33">
        <v>300000000</v>
      </c>
      <c r="D15" s="34"/>
      <c r="E15" s="33">
        <v>0</v>
      </c>
    </row>
    <row r="16" spans="1:7" ht="15.75" thickBot="1">
      <c r="B16" s="40" t="s">
        <v>190</v>
      </c>
      <c r="C16" s="41">
        <f>C6+C7+C15+C14</f>
        <v>2774313361</v>
      </c>
      <c r="D16" s="42"/>
      <c r="E16" s="41">
        <f>E6+E7+E15+E14</f>
        <v>2354222213</v>
      </c>
    </row>
    <row r="17" spans="1:5" ht="7.5" customHeight="1" thickTop="1">
      <c r="B17" s="40"/>
      <c r="C17" s="43"/>
      <c r="D17" s="42"/>
      <c r="E17" s="43"/>
    </row>
    <row r="19" spans="1:5">
      <c r="A19" s="45" t="s">
        <v>10</v>
      </c>
      <c r="B19" s="6" t="s">
        <v>191</v>
      </c>
      <c r="C19" s="29" t="str">
        <f>C5</f>
        <v>Số cuối kỳ</v>
      </c>
      <c r="D19" s="30"/>
      <c r="E19" s="29" t="str">
        <f>E5</f>
        <v>Số đầu năm</v>
      </c>
    </row>
    <row r="20" spans="1:5">
      <c r="B20" s="46" t="s">
        <v>192</v>
      </c>
      <c r="C20" s="47">
        <f>SUM(C21:C22)</f>
        <v>145000000</v>
      </c>
      <c r="D20" s="47"/>
      <c r="E20" s="47">
        <f>SUM(E21:E22)</f>
        <v>545064860</v>
      </c>
    </row>
    <row r="21" spans="1:5">
      <c r="B21" s="48" t="s">
        <v>193</v>
      </c>
      <c r="C21" s="47">
        <v>0</v>
      </c>
      <c r="D21" s="47"/>
      <c r="E21" s="47">
        <v>64860</v>
      </c>
    </row>
    <row r="22" spans="1:5">
      <c r="B22" s="48" t="s">
        <v>194</v>
      </c>
      <c r="C22" s="47">
        <v>145000000</v>
      </c>
      <c r="D22" s="47"/>
      <c r="E22" s="47">
        <v>545000000</v>
      </c>
    </row>
    <row r="23" spans="1:5">
      <c r="B23" s="46" t="s">
        <v>195</v>
      </c>
      <c r="C23" s="47">
        <v>0</v>
      </c>
      <c r="D23" s="47"/>
      <c r="E23" s="47">
        <v>0</v>
      </c>
    </row>
    <row r="24" spans="1:5" ht="15.75" thickBot="1">
      <c r="B24" s="40" t="s">
        <v>190</v>
      </c>
      <c r="C24" s="49">
        <f>C20+C23</f>
        <v>145000000</v>
      </c>
      <c r="D24" s="50"/>
      <c r="E24" s="49">
        <f>E20+E23</f>
        <v>545064860</v>
      </c>
    </row>
    <row r="25" spans="1:5" ht="15.75" thickTop="1"/>
  </sheetData>
  <pageMargins left="0.55118110236220497" right="0.196850393700787" top="0.35433070866141703" bottom="0.35433070866141703" header="0.15748031496063" footer="0.15748031496063"/>
  <pageSetup paperSize="9" firstPageNumber="13" orientation="portrait" useFirstPageNumber="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E15"/>
  <sheetViews>
    <sheetView workbookViewId="0">
      <selection activeCell="G7" sqref="G7:H7"/>
    </sheetView>
  </sheetViews>
  <sheetFormatPr defaultRowHeight="15"/>
  <cols>
    <col min="1" max="1" width="42.140625" customWidth="1"/>
    <col min="2" max="2" width="25" customWidth="1"/>
    <col min="3" max="3" width="20" customWidth="1"/>
    <col min="4" max="4" width="17.85546875" customWidth="1"/>
    <col min="5" max="5" width="20.5703125" customWidth="1"/>
  </cols>
  <sheetData>
    <row r="1" spans="1:5">
      <c r="A1" s="1" t="s">
        <v>576</v>
      </c>
    </row>
    <row r="2" spans="1:5">
      <c r="A2" s="1" t="s">
        <v>577</v>
      </c>
    </row>
    <row r="4" spans="1:5">
      <c r="A4" s="51" t="s">
        <v>196</v>
      </c>
    </row>
    <row r="5" spans="1:5">
      <c r="A5" s="52" t="s">
        <v>197</v>
      </c>
      <c r="B5" s="331" t="str">
        <f>C10</f>
        <v>Số cuối kỳ</v>
      </c>
      <c r="C5" s="332"/>
      <c r="D5" s="331" t="str">
        <f>E10</f>
        <v>Số đầu năm</v>
      </c>
      <c r="E5" s="332"/>
    </row>
    <row r="6" spans="1:5">
      <c r="A6" s="52"/>
      <c r="B6" s="52" t="s">
        <v>198</v>
      </c>
      <c r="C6" s="52" t="s">
        <v>199</v>
      </c>
      <c r="D6" s="52" t="s">
        <v>198</v>
      </c>
      <c r="E6" s="52" t="s">
        <v>199</v>
      </c>
    </row>
    <row r="7" spans="1:5">
      <c r="A7" s="53" t="s">
        <v>200</v>
      </c>
      <c r="B7" s="54">
        <v>0</v>
      </c>
      <c r="C7" s="55">
        <v>0</v>
      </c>
      <c r="D7" s="54">
        <v>5</v>
      </c>
      <c r="E7" s="55">
        <v>64860</v>
      </c>
    </row>
    <row r="8" spans="1:5">
      <c r="A8" s="56" t="s">
        <v>201</v>
      </c>
      <c r="B8" s="57"/>
      <c r="C8" s="58">
        <f>SUM(C7:C7)</f>
        <v>0</v>
      </c>
      <c r="D8" s="57"/>
      <c r="E8" s="58">
        <f>SUM(E7:E7)</f>
        <v>64860</v>
      </c>
    </row>
    <row r="10" spans="1:5">
      <c r="A10" s="51" t="s">
        <v>202</v>
      </c>
      <c r="C10" s="59" t="s">
        <v>178</v>
      </c>
      <c r="E10" s="59" t="s">
        <v>179</v>
      </c>
    </row>
    <row r="11" spans="1:5">
      <c r="A11" s="60" t="s">
        <v>203</v>
      </c>
      <c r="C11" s="61">
        <v>145000000</v>
      </c>
      <c r="E11" s="61">
        <v>245000000</v>
      </c>
    </row>
    <row r="12" spans="1:5">
      <c r="A12" s="333"/>
      <c r="B12" s="333"/>
      <c r="C12" s="61"/>
      <c r="E12" s="62"/>
    </row>
    <row r="13" spans="1:5">
      <c r="A13" s="63" t="s">
        <v>204</v>
      </c>
      <c r="C13" s="64">
        <f>SUM(C11:C12)</f>
        <v>145000000</v>
      </c>
      <c r="E13" s="64">
        <f>SUM(E11:E12)</f>
        <v>245000000</v>
      </c>
    </row>
    <row r="15" spans="1:5">
      <c r="A15" s="65" t="s">
        <v>205</v>
      </c>
    </row>
  </sheetData>
  <mergeCells count="3">
    <mergeCell ref="B5:C5"/>
    <mergeCell ref="D5:E5"/>
    <mergeCell ref="A12:B12"/>
  </mergeCells>
  <pageMargins left="0.31496062992126" right="0.35433070866141703" top="0.511811023622047" bottom="0.74803149606299202" header="0.31496062992126" footer="0.31496062992126"/>
  <pageSetup paperSize="9" firstPageNumber="14" orientation="landscape" useFirstPageNumber="1" r:id="rId1"/>
  <headerFooter>
    <oddFooter>&amp;R&amp;P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G88"/>
  <sheetViews>
    <sheetView topLeftCell="A44" zoomScale="85" zoomScaleNormal="85" workbookViewId="0">
      <selection activeCell="C92" sqref="C92"/>
    </sheetView>
  </sheetViews>
  <sheetFormatPr defaultRowHeight="15"/>
  <cols>
    <col min="1" max="1" width="5.5703125" customWidth="1"/>
    <col min="2" max="2" width="52" customWidth="1"/>
    <col min="3" max="3" width="17.28515625" customWidth="1"/>
    <col min="4" max="4" width="2.85546875" customWidth="1"/>
    <col min="5" max="5" width="17.28515625" customWidth="1"/>
    <col min="6" max="6" width="15.140625" bestFit="1" customWidth="1"/>
    <col min="7" max="7" width="13.5703125" bestFit="1" customWidth="1"/>
  </cols>
  <sheetData>
    <row r="1" spans="1:7">
      <c r="A1" s="6" t="s">
        <v>576</v>
      </c>
    </row>
    <row r="2" spans="1:7">
      <c r="A2" s="6" t="s">
        <v>577</v>
      </c>
    </row>
    <row r="4" spans="1:7" s="23" customFormat="1">
      <c r="A4" s="45" t="s">
        <v>13</v>
      </c>
      <c r="B4" s="27" t="s">
        <v>206</v>
      </c>
      <c r="C4" s="29" t="s">
        <v>178</v>
      </c>
      <c r="D4" s="30"/>
      <c r="E4" s="31" t="s">
        <v>179</v>
      </c>
      <c r="F4" s="25"/>
      <c r="G4" s="25"/>
    </row>
    <row r="5" spans="1:7" s="23" customFormat="1">
      <c r="B5" s="66" t="s">
        <v>207</v>
      </c>
      <c r="C5" s="67">
        <v>1403130032</v>
      </c>
      <c r="D5" s="68"/>
      <c r="E5" s="67">
        <v>1987327530</v>
      </c>
      <c r="F5" s="25"/>
      <c r="G5" s="25"/>
    </row>
    <row r="6" spans="1:7" s="23" customFormat="1">
      <c r="B6" s="66" t="s">
        <v>208</v>
      </c>
      <c r="C6" s="67">
        <v>764520000</v>
      </c>
      <c r="D6" s="68"/>
      <c r="E6" s="67">
        <v>650000000</v>
      </c>
      <c r="F6" s="25"/>
      <c r="G6" s="25"/>
    </row>
    <row r="7" spans="1:7" s="23" customFormat="1">
      <c r="B7" s="66" t="s">
        <v>209</v>
      </c>
      <c r="C7" s="67">
        <v>0</v>
      </c>
      <c r="D7" s="68"/>
      <c r="E7" s="67">
        <v>0</v>
      </c>
      <c r="F7" s="25"/>
      <c r="G7" s="25"/>
    </row>
    <row r="8" spans="1:7" s="23" customFormat="1">
      <c r="B8" s="66" t="s">
        <v>210</v>
      </c>
      <c r="C8" s="67">
        <v>0</v>
      </c>
      <c r="D8" s="68"/>
      <c r="E8" s="67">
        <v>0</v>
      </c>
      <c r="F8" s="25"/>
      <c r="G8" s="25"/>
    </row>
    <row r="9" spans="1:7" s="23" customFormat="1">
      <c r="B9" s="66" t="s">
        <v>211</v>
      </c>
      <c r="C9" s="67">
        <f>SUM(C10:C15)</f>
        <v>23155120494</v>
      </c>
      <c r="D9" s="69"/>
      <c r="E9" s="67">
        <v>25242840397</v>
      </c>
      <c r="F9" s="70"/>
      <c r="G9" s="25"/>
    </row>
    <row r="10" spans="1:7" s="23" customFormat="1" hidden="1">
      <c r="B10" s="71" t="s">
        <v>212</v>
      </c>
      <c r="C10" s="67">
        <v>23155120494</v>
      </c>
      <c r="D10" s="72"/>
      <c r="E10" s="67">
        <v>25242840397</v>
      </c>
      <c r="F10" s="25"/>
      <c r="G10" s="25"/>
    </row>
    <row r="11" spans="1:7" s="23" customFormat="1" hidden="1">
      <c r="B11" s="71" t="s">
        <v>213</v>
      </c>
      <c r="C11" s="67">
        <v>0</v>
      </c>
      <c r="D11" s="68"/>
      <c r="E11" s="67">
        <v>0</v>
      </c>
      <c r="F11" s="25"/>
      <c r="G11" s="25"/>
    </row>
    <row r="12" spans="1:7" s="23" customFormat="1" hidden="1">
      <c r="B12" s="71" t="s">
        <v>214</v>
      </c>
      <c r="C12" s="67">
        <v>0</v>
      </c>
      <c r="D12" s="68"/>
      <c r="E12" s="67">
        <v>0</v>
      </c>
      <c r="F12" s="25"/>
      <c r="G12" s="25"/>
    </row>
    <row r="13" spans="1:7" s="23" customFormat="1" hidden="1">
      <c r="B13" s="71" t="s">
        <v>215</v>
      </c>
      <c r="C13" s="67">
        <v>0</v>
      </c>
      <c r="D13" s="68"/>
      <c r="E13" s="67">
        <v>0</v>
      </c>
      <c r="F13" s="25"/>
      <c r="G13" s="25"/>
    </row>
    <row r="14" spans="1:7" s="23" customFormat="1" hidden="1">
      <c r="B14" s="71" t="s">
        <v>216</v>
      </c>
      <c r="C14" s="67">
        <v>0</v>
      </c>
      <c r="D14" s="68"/>
      <c r="E14" s="67">
        <v>0</v>
      </c>
      <c r="F14" s="25"/>
      <c r="G14" s="25"/>
    </row>
    <row r="15" spans="1:7" s="23" customFormat="1" hidden="1">
      <c r="B15" s="71" t="s">
        <v>217</v>
      </c>
      <c r="C15" s="67">
        <v>0</v>
      </c>
      <c r="D15" s="68"/>
      <c r="E15" s="67">
        <v>0</v>
      </c>
      <c r="F15" s="25"/>
      <c r="G15" s="25"/>
    </row>
    <row r="16" spans="1:7" s="23" customFormat="1">
      <c r="B16" s="66" t="s">
        <v>218</v>
      </c>
      <c r="C16" s="73">
        <v>-107236800</v>
      </c>
      <c r="D16" s="68"/>
      <c r="E16" s="73">
        <v>-107236800</v>
      </c>
      <c r="F16" s="25"/>
      <c r="G16" s="25"/>
    </row>
    <row r="17" spans="1:7" s="23" customFormat="1" ht="15.75" thickBot="1">
      <c r="B17" s="32" t="s">
        <v>219</v>
      </c>
      <c r="C17" s="74">
        <f>C5+C6+C7+C8+C9+C16</f>
        <v>25215533726</v>
      </c>
      <c r="D17" s="69"/>
      <c r="E17" s="74">
        <f>E5+E6+E7+E8+E9+E16</f>
        <v>27772931127</v>
      </c>
      <c r="F17" s="25"/>
      <c r="G17" s="25"/>
    </row>
    <row r="18" spans="1:7" s="23" customFormat="1" ht="15.75" thickTop="1">
      <c r="C18" s="24"/>
      <c r="D18" s="25"/>
      <c r="E18" s="25"/>
      <c r="F18" s="25"/>
      <c r="G18" s="25"/>
    </row>
    <row r="19" spans="1:7" s="23" customFormat="1">
      <c r="A19" s="75" t="s">
        <v>89</v>
      </c>
      <c r="B19" s="76" t="s">
        <v>220</v>
      </c>
      <c r="C19" s="77" t="str">
        <f>C4</f>
        <v>Số cuối kỳ</v>
      </c>
      <c r="D19" s="78"/>
      <c r="E19" s="77" t="str">
        <f>E4</f>
        <v>Số đầu năm</v>
      </c>
      <c r="F19" s="25"/>
      <c r="G19" s="25"/>
    </row>
    <row r="20" spans="1:7" s="23" customFormat="1">
      <c r="A20" s="79"/>
      <c r="B20" s="80" t="s">
        <v>221</v>
      </c>
      <c r="C20" s="81">
        <v>119326537</v>
      </c>
      <c r="D20" s="82"/>
      <c r="E20" s="81">
        <v>1214260336</v>
      </c>
      <c r="F20" s="25"/>
      <c r="G20" s="25"/>
    </row>
    <row r="21" spans="1:7" s="23" customFormat="1">
      <c r="A21" s="79"/>
      <c r="B21" s="80" t="s">
        <v>222</v>
      </c>
      <c r="C21" s="81">
        <v>321420683</v>
      </c>
      <c r="D21" s="82"/>
      <c r="E21" s="81">
        <v>134309556</v>
      </c>
      <c r="F21" s="39"/>
      <c r="G21" s="25"/>
    </row>
    <row r="22" spans="1:7" s="23" customFormat="1">
      <c r="A22" s="79"/>
      <c r="B22" s="80" t="s">
        <v>223</v>
      </c>
      <c r="C22" s="81">
        <v>135605386</v>
      </c>
      <c r="D22" s="82"/>
      <c r="E22" s="81"/>
      <c r="F22" s="39"/>
      <c r="G22" s="25"/>
    </row>
    <row r="23" spans="1:7" s="23" customFormat="1">
      <c r="A23" s="79"/>
      <c r="B23" s="80" t="s">
        <v>224</v>
      </c>
      <c r="C23" s="81">
        <v>378944500</v>
      </c>
      <c r="D23" s="82"/>
      <c r="E23" s="81"/>
      <c r="F23" s="39"/>
      <c r="G23" s="25"/>
    </row>
    <row r="24" spans="1:7" s="23" customFormat="1">
      <c r="A24" s="79"/>
      <c r="B24" s="80" t="s">
        <v>225</v>
      </c>
      <c r="C24" s="81">
        <v>42584961</v>
      </c>
      <c r="D24" s="82"/>
      <c r="E24" s="81"/>
      <c r="F24" s="39"/>
      <c r="G24" s="25"/>
    </row>
    <row r="25" spans="1:7" s="23" customFormat="1">
      <c r="A25" s="79"/>
      <c r="B25" s="83" t="s">
        <v>226</v>
      </c>
      <c r="C25" s="84">
        <v>405247965</v>
      </c>
      <c r="D25" s="82"/>
      <c r="E25" s="84">
        <v>638757638</v>
      </c>
      <c r="F25" s="25"/>
      <c r="G25" s="25"/>
    </row>
    <row r="26" spans="1:7" s="23" customFormat="1">
      <c r="A26" s="79"/>
      <c r="B26" s="27" t="s">
        <v>201</v>
      </c>
      <c r="C26" s="85">
        <f>SUM(C20:C25)</f>
        <v>1403130032</v>
      </c>
      <c r="D26" s="86"/>
      <c r="E26" s="85">
        <f>SUM(E20:E25)</f>
        <v>1987327530</v>
      </c>
      <c r="F26" s="25"/>
      <c r="G26" s="25"/>
    </row>
    <row r="27" spans="1:7" s="23" customFormat="1">
      <c r="A27" s="79"/>
      <c r="B27" s="87"/>
      <c r="C27" s="24"/>
      <c r="D27" s="25"/>
      <c r="E27" s="25"/>
      <c r="F27" s="25"/>
      <c r="G27" s="25"/>
    </row>
    <row r="28" spans="1:7" s="23" customFormat="1" ht="15" customHeight="1">
      <c r="A28" s="75" t="s">
        <v>111</v>
      </c>
      <c r="B28" s="76" t="s">
        <v>227</v>
      </c>
      <c r="C28" s="77" t="str">
        <f>C19</f>
        <v>Số cuối kỳ</v>
      </c>
      <c r="D28" s="78"/>
      <c r="E28" s="77" t="str">
        <f>E19</f>
        <v>Số đầu năm</v>
      </c>
      <c r="F28" s="25"/>
      <c r="G28" s="25"/>
    </row>
    <row r="29" spans="1:7" s="23" customFormat="1">
      <c r="A29" s="79"/>
      <c r="B29" s="36" t="s">
        <v>228</v>
      </c>
      <c r="C29" s="24">
        <v>550000000</v>
      </c>
      <c r="D29" s="25"/>
      <c r="E29" s="24">
        <v>550000000</v>
      </c>
      <c r="F29" s="25"/>
      <c r="G29" s="25"/>
    </row>
    <row r="30" spans="1:7" s="23" customFormat="1">
      <c r="A30" s="79"/>
      <c r="B30" s="36" t="s">
        <v>229</v>
      </c>
      <c r="C30" s="24">
        <v>0</v>
      </c>
      <c r="D30" s="25"/>
      <c r="E30" s="24">
        <v>100000000</v>
      </c>
      <c r="F30" s="39"/>
      <c r="G30" s="25"/>
    </row>
    <row r="31" spans="1:7" s="23" customFormat="1">
      <c r="A31" s="79"/>
      <c r="B31" s="36" t="s">
        <v>230</v>
      </c>
      <c r="C31" s="24">
        <v>200000000</v>
      </c>
      <c r="D31" s="25"/>
      <c r="E31" s="24"/>
      <c r="F31" s="39"/>
      <c r="G31" s="25"/>
    </row>
    <row r="32" spans="1:7" s="23" customFormat="1">
      <c r="A32" s="79"/>
      <c r="B32" s="36" t="s">
        <v>231</v>
      </c>
      <c r="C32" s="24">
        <v>14520000</v>
      </c>
      <c r="D32" s="25"/>
      <c r="E32" s="24"/>
      <c r="F32" s="39"/>
      <c r="G32" s="25"/>
    </row>
    <row r="33" spans="1:7" s="23" customFormat="1">
      <c r="A33" s="79"/>
      <c r="B33" s="27" t="s">
        <v>201</v>
      </c>
      <c r="C33" s="85">
        <f>SUM(C29:C32)</f>
        <v>764520000</v>
      </c>
      <c r="D33" s="86"/>
      <c r="E33" s="85">
        <f>SUM(E29:E30)</f>
        <v>650000000</v>
      </c>
      <c r="F33" s="25"/>
      <c r="G33" s="25"/>
    </row>
    <row r="34" spans="1:7" s="23" customFormat="1" ht="45" customHeight="1">
      <c r="A34" s="79"/>
      <c r="B34" s="334" t="s">
        <v>232</v>
      </c>
      <c r="C34" s="334"/>
      <c r="D34" s="334"/>
      <c r="E34" s="334"/>
      <c r="F34" s="25"/>
      <c r="G34" s="25"/>
    </row>
    <row r="35" spans="1:7" s="23" customFormat="1">
      <c r="A35" s="79"/>
      <c r="B35" s="87"/>
      <c r="C35" s="24"/>
      <c r="D35" s="25"/>
      <c r="E35" s="25"/>
      <c r="F35" s="25"/>
      <c r="G35" s="25"/>
    </row>
    <row r="36" spans="1:7" s="23" customFormat="1">
      <c r="A36" s="88" t="s">
        <v>114</v>
      </c>
      <c r="B36" s="1" t="s">
        <v>233</v>
      </c>
      <c r="C36" s="77" t="str">
        <f>C28</f>
        <v>Số cuối kỳ</v>
      </c>
      <c r="D36" s="78"/>
      <c r="E36" s="77" t="str">
        <f>E28</f>
        <v>Số đầu năm</v>
      </c>
      <c r="F36" s="25"/>
      <c r="G36" s="25"/>
    </row>
    <row r="37" spans="1:7" s="23" customFormat="1">
      <c r="B37" s="36" t="s">
        <v>234</v>
      </c>
      <c r="C37" s="89">
        <v>0</v>
      </c>
      <c r="D37" s="90"/>
      <c r="E37" s="89">
        <v>5833333.333333333</v>
      </c>
      <c r="F37" s="25"/>
      <c r="G37" s="25"/>
    </row>
    <row r="38" spans="1:7" s="23" customFormat="1">
      <c r="B38" s="36" t="s">
        <v>235</v>
      </c>
      <c r="C38" s="91">
        <v>302608694</v>
      </c>
      <c r="D38" s="90"/>
      <c r="E38" s="91">
        <v>295458696</v>
      </c>
      <c r="F38" s="39"/>
      <c r="G38" s="25"/>
    </row>
    <row r="39" spans="1:7" s="23" customFormat="1" ht="15" customHeight="1">
      <c r="B39" s="36" t="s">
        <v>236</v>
      </c>
      <c r="C39" s="38">
        <v>107236800</v>
      </c>
      <c r="D39" s="90"/>
      <c r="E39" s="38">
        <v>107236800</v>
      </c>
      <c r="F39" s="25"/>
      <c r="G39" s="25"/>
    </row>
    <row r="40" spans="1:7" s="23" customFormat="1">
      <c r="B40" s="36" t="s">
        <v>237</v>
      </c>
      <c r="C40" s="38">
        <v>0</v>
      </c>
      <c r="D40" s="90"/>
      <c r="E40" s="38">
        <v>44188793</v>
      </c>
      <c r="F40" s="25"/>
      <c r="G40" s="25"/>
    </row>
    <row r="41" spans="1:7" s="23" customFormat="1">
      <c r="B41" s="36" t="s">
        <v>238</v>
      </c>
      <c r="C41" s="91">
        <v>5105275000</v>
      </c>
      <c r="D41" s="90"/>
      <c r="E41" s="91">
        <v>6705275000</v>
      </c>
      <c r="F41" s="39"/>
      <c r="G41" s="25"/>
    </row>
    <row r="42" spans="1:7" s="23" customFormat="1">
      <c r="B42" s="36" t="s">
        <v>239</v>
      </c>
      <c r="C42" s="91">
        <v>140000000</v>
      </c>
      <c r="D42" s="90"/>
      <c r="E42" s="91">
        <v>581847775</v>
      </c>
      <c r="F42" s="39"/>
      <c r="G42" s="25"/>
    </row>
    <row r="43" spans="1:7" s="23" customFormat="1">
      <c r="B43" s="36" t="s">
        <v>240</v>
      </c>
      <c r="C43" s="38">
        <v>0</v>
      </c>
      <c r="D43" s="90"/>
      <c r="E43" s="38">
        <v>3000000</v>
      </c>
      <c r="F43" s="25"/>
      <c r="G43" s="25"/>
    </row>
    <row r="44" spans="1:7" s="23" customFormat="1">
      <c r="B44" s="36" t="s">
        <v>241</v>
      </c>
      <c r="C44" s="38">
        <v>17500000000</v>
      </c>
      <c r="D44" s="90"/>
      <c r="E44" s="38">
        <v>17500000000</v>
      </c>
      <c r="F44" s="39"/>
      <c r="G44" s="25"/>
    </row>
    <row r="45" spans="1:7" s="23" customFormat="1">
      <c r="B45" s="36" t="s">
        <v>242</v>
      </c>
      <c r="C45" s="38">
        <v>0</v>
      </c>
      <c r="D45" s="90"/>
      <c r="E45" s="38">
        <v>0</v>
      </c>
      <c r="F45" s="39"/>
      <c r="G45" s="25"/>
    </row>
    <row r="46" spans="1:7" s="23" customFormat="1">
      <c r="B46" s="63" t="s">
        <v>201</v>
      </c>
      <c r="C46" s="85">
        <f>SUM(C37:C45)</f>
        <v>23155120494</v>
      </c>
      <c r="D46" s="92"/>
      <c r="E46" s="85">
        <f>SUM(E37:E45)</f>
        <v>25242840397.333332</v>
      </c>
      <c r="F46" s="25"/>
      <c r="G46" s="25"/>
    </row>
    <row r="47" spans="1:7" s="23" customFormat="1">
      <c r="B47" s="22"/>
      <c r="C47" s="24"/>
      <c r="D47" s="25"/>
      <c r="E47" s="25"/>
      <c r="F47" s="25"/>
      <c r="G47" s="25"/>
    </row>
    <row r="48" spans="1:7" s="23" customFormat="1">
      <c r="A48" s="45" t="s">
        <v>63</v>
      </c>
      <c r="B48" s="93" t="s">
        <v>243</v>
      </c>
      <c r="C48" s="29" t="s">
        <v>178</v>
      </c>
      <c r="D48" s="94"/>
      <c r="E48" s="29" t="s">
        <v>179</v>
      </c>
      <c r="F48" s="25"/>
      <c r="G48" s="25"/>
    </row>
    <row r="49" spans="1:7" s="23" customFormat="1">
      <c r="B49" s="95" t="s">
        <v>244</v>
      </c>
      <c r="C49" s="24">
        <v>0</v>
      </c>
      <c r="D49" s="96"/>
      <c r="E49" s="24">
        <v>0</v>
      </c>
      <c r="F49" s="25"/>
      <c r="G49" s="25"/>
    </row>
    <row r="50" spans="1:7" s="23" customFormat="1">
      <c r="B50" s="95" t="s">
        <v>245</v>
      </c>
      <c r="C50" s="24">
        <v>0</v>
      </c>
      <c r="D50" s="96"/>
      <c r="E50" s="24">
        <v>0</v>
      </c>
      <c r="F50" s="25"/>
      <c r="G50" s="25"/>
    </row>
    <row r="51" spans="1:7" s="23" customFormat="1">
      <c r="B51" s="95" t="s">
        <v>246</v>
      </c>
      <c r="C51" s="24">
        <v>0</v>
      </c>
      <c r="D51" s="96"/>
      <c r="E51" s="24">
        <v>0</v>
      </c>
      <c r="F51" s="25"/>
      <c r="G51" s="25"/>
    </row>
    <row r="52" spans="1:7" s="23" customFormat="1">
      <c r="B52" s="97" t="s">
        <v>247</v>
      </c>
      <c r="C52" s="24">
        <v>42324732039</v>
      </c>
      <c r="D52" s="96"/>
      <c r="E52" s="24">
        <v>43170514969</v>
      </c>
      <c r="F52" s="25"/>
      <c r="G52" s="25"/>
    </row>
    <row r="53" spans="1:7" s="23" customFormat="1">
      <c r="B53" s="95" t="s">
        <v>248</v>
      </c>
      <c r="C53" s="24">
        <v>37910</v>
      </c>
      <c r="D53" s="96"/>
      <c r="E53" s="24">
        <v>47314</v>
      </c>
      <c r="F53" s="25"/>
      <c r="G53" s="25"/>
    </row>
    <row r="54" spans="1:7" s="23" customFormat="1">
      <c r="B54" s="95" t="s">
        <v>249</v>
      </c>
      <c r="C54" s="24">
        <v>2532618571</v>
      </c>
      <c r="D54" s="96"/>
      <c r="E54" s="24">
        <v>2614263247</v>
      </c>
      <c r="F54" s="25"/>
      <c r="G54" s="25"/>
    </row>
    <row r="55" spans="1:7" s="23" customFormat="1">
      <c r="B55" s="95" t="s">
        <v>250</v>
      </c>
      <c r="C55" s="24">
        <v>0</v>
      </c>
      <c r="D55" s="96"/>
      <c r="E55" s="24">
        <v>0</v>
      </c>
      <c r="F55" s="25"/>
      <c r="G55" s="25"/>
    </row>
    <row r="56" spans="1:7" s="23" customFormat="1">
      <c r="B56" s="95" t="s">
        <v>251</v>
      </c>
      <c r="C56" s="24">
        <v>0</v>
      </c>
      <c r="D56" s="96"/>
      <c r="E56" s="24">
        <v>0</v>
      </c>
      <c r="F56" s="25"/>
      <c r="G56" s="25"/>
    </row>
    <row r="57" spans="1:7" s="23" customFormat="1">
      <c r="B57" s="95" t="s">
        <v>252</v>
      </c>
      <c r="C57" s="24"/>
      <c r="D57" s="96"/>
      <c r="E57" s="24"/>
      <c r="F57" s="25"/>
      <c r="G57" s="25"/>
    </row>
    <row r="58" spans="1:7" s="23" customFormat="1" ht="15.75" thickBot="1">
      <c r="B58" s="98" t="s">
        <v>190</v>
      </c>
      <c r="C58" s="99">
        <f>SUM(C49:C57)</f>
        <v>44857388520</v>
      </c>
      <c r="D58" s="96"/>
      <c r="E58" s="99">
        <f>SUM(E49:E57)</f>
        <v>45784825530</v>
      </c>
      <c r="F58" s="25"/>
      <c r="G58" s="25"/>
    </row>
    <row r="59" spans="1:7" s="23" customFormat="1" ht="15.75" thickTop="1">
      <c r="B59" s="2" t="s">
        <v>253</v>
      </c>
      <c r="C59" s="24"/>
      <c r="D59" s="25"/>
      <c r="E59" s="25"/>
      <c r="F59" s="25"/>
      <c r="G59" s="25"/>
    </row>
    <row r="60" spans="1:7" s="23" customFormat="1">
      <c r="B60" s="2" t="s">
        <v>254</v>
      </c>
      <c r="C60" s="24"/>
      <c r="D60" s="25"/>
      <c r="E60" s="25"/>
      <c r="F60" s="25"/>
      <c r="G60" s="25"/>
    </row>
    <row r="61" spans="1:7" s="23" customFormat="1">
      <c r="B61" s="321" t="s">
        <v>255</v>
      </c>
      <c r="C61" s="321"/>
      <c r="D61" s="321"/>
      <c r="E61" s="321"/>
      <c r="F61" s="25"/>
      <c r="G61" s="25"/>
    </row>
    <row r="62" spans="1:7" s="23" customFormat="1" ht="7.5" customHeight="1">
      <c r="B62" s="335"/>
      <c r="C62" s="335"/>
      <c r="D62" s="335"/>
      <c r="E62" s="335"/>
      <c r="F62" s="25"/>
      <c r="G62" s="25"/>
    </row>
    <row r="63" spans="1:7" s="23" customFormat="1">
      <c r="B63" s="100" t="s">
        <v>256</v>
      </c>
      <c r="C63" s="101" t="str">
        <f>C48</f>
        <v>Số cuối kỳ</v>
      </c>
      <c r="D63" s="102"/>
      <c r="E63" s="101" t="str">
        <f>E48</f>
        <v>Số đầu năm</v>
      </c>
      <c r="F63" s="25"/>
      <c r="G63" s="25"/>
    </row>
    <row r="64" spans="1:7" s="108" customFormat="1" ht="30">
      <c r="A64" s="103"/>
      <c r="B64" s="104" t="s">
        <v>257</v>
      </c>
      <c r="C64" s="105">
        <v>37881333691</v>
      </c>
      <c r="D64" s="106"/>
      <c r="E64" s="105">
        <f>37814913691+66420000</f>
        <v>37881333691</v>
      </c>
      <c r="F64" s="107"/>
      <c r="G64" s="107"/>
    </row>
    <row r="65" spans="1:7" s="108" customFormat="1">
      <c r="B65" s="109" t="s">
        <v>258</v>
      </c>
      <c r="C65" s="96">
        <v>4443398348</v>
      </c>
      <c r="D65" s="107"/>
      <c r="E65" s="96">
        <f>4752443366+477195312+59542600</f>
        <v>5289181278</v>
      </c>
      <c r="F65" s="107"/>
      <c r="G65" s="107"/>
    </row>
    <row r="66" spans="1:7" s="108" customFormat="1">
      <c r="B66" s="110" t="s">
        <v>201</v>
      </c>
      <c r="C66" s="111">
        <f>SUM(C64:C65)</f>
        <v>42324732039</v>
      </c>
      <c r="D66" s="112"/>
      <c r="E66" s="111">
        <f>SUM(E64:E65)</f>
        <v>43170514969</v>
      </c>
      <c r="F66" s="107"/>
      <c r="G66" s="107"/>
    </row>
    <row r="67" spans="1:7" s="108" customFormat="1">
      <c r="B67" s="110"/>
      <c r="C67" s="111"/>
      <c r="D67" s="112"/>
      <c r="E67" s="111"/>
      <c r="F67" s="107"/>
      <c r="G67" s="107"/>
    </row>
    <row r="68" spans="1:7" s="23" customFormat="1">
      <c r="B68" s="22"/>
      <c r="C68" s="24"/>
      <c r="D68" s="25"/>
      <c r="E68" s="25"/>
      <c r="F68" s="25"/>
      <c r="G68" s="25"/>
    </row>
    <row r="69" spans="1:7" s="23" customFormat="1">
      <c r="A69" s="103" t="s">
        <v>67</v>
      </c>
      <c r="B69" s="93" t="s">
        <v>259</v>
      </c>
      <c r="C69" s="29" t="s">
        <v>178</v>
      </c>
      <c r="D69" s="113"/>
      <c r="E69" s="29" t="s">
        <v>179</v>
      </c>
      <c r="F69" s="107"/>
      <c r="G69" s="25"/>
    </row>
    <row r="70" spans="1:7" s="23" customFormat="1">
      <c r="A70" s="108"/>
      <c r="B70" s="109" t="s">
        <v>260</v>
      </c>
      <c r="C70" s="96">
        <v>74599997</v>
      </c>
      <c r="D70" s="107"/>
      <c r="E70" s="96">
        <v>0</v>
      </c>
      <c r="F70" s="107"/>
      <c r="G70" s="25"/>
    </row>
    <row r="71" spans="1:7" s="23" customFormat="1">
      <c r="A71" s="108"/>
      <c r="B71" s="109" t="s">
        <v>261</v>
      </c>
      <c r="C71" s="96">
        <v>2315650952</v>
      </c>
      <c r="D71" s="107"/>
      <c r="E71" s="96">
        <v>2908497829</v>
      </c>
      <c r="F71" s="107"/>
      <c r="G71" s="25"/>
    </row>
    <row r="72" spans="1:7" s="23" customFormat="1">
      <c r="A72" s="108"/>
      <c r="B72" s="114" t="s">
        <v>262</v>
      </c>
      <c r="C72" s="96">
        <v>2207474</v>
      </c>
      <c r="D72" s="107"/>
      <c r="E72" s="96">
        <v>2207474</v>
      </c>
      <c r="F72" s="107"/>
      <c r="G72" s="25"/>
    </row>
    <row r="73" spans="1:7" s="23" customFormat="1">
      <c r="A73" s="108"/>
      <c r="B73" s="109" t="s">
        <v>263</v>
      </c>
      <c r="C73" s="96">
        <v>1842292186</v>
      </c>
      <c r="D73" s="107"/>
      <c r="E73" s="96">
        <v>864512280</v>
      </c>
      <c r="F73" s="107"/>
      <c r="G73" s="25"/>
    </row>
    <row r="74" spans="1:7" s="23" customFormat="1" ht="15.75" thickBot="1">
      <c r="A74" s="108"/>
      <c r="B74" s="115" t="s">
        <v>190</v>
      </c>
      <c r="C74" s="99">
        <f>SUM(C70:C73)</f>
        <v>4234750609</v>
      </c>
      <c r="D74" s="112"/>
      <c r="E74" s="116">
        <f>SUM(E70:E73)</f>
        <v>3775217583</v>
      </c>
      <c r="F74" s="112"/>
      <c r="G74" s="26"/>
    </row>
    <row r="75" spans="1:7" s="23" customFormat="1" ht="15.75" hidden="1" thickTop="1">
      <c r="A75" s="108"/>
      <c r="B75" s="108"/>
      <c r="C75" s="96"/>
      <c r="D75" s="107"/>
      <c r="E75" s="107"/>
      <c r="F75" s="107"/>
      <c r="G75" s="25"/>
    </row>
    <row r="76" spans="1:7" s="117" customFormat="1" ht="15.75" hidden="1" thickTop="1">
      <c r="B76" s="118"/>
      <c r="C76" s="119"/>
      <c r="D76" s="120"/>
      <c r="E76" s="120"/>
      <c r="F76" s="44"/>
      <c r="G76" s="44"/>
    </row>
    <row r="77" spans="1:7" s="117" customFormat="1" ht="15.75" hidden="1" thickTop="1">
      <c r="A77" s="121" t="s">
        <v>264</v>
      </c>
      <c r="B77" s="117" t="s">
        <v>265</v>
      </c>
      <c r="C77" s="122"/>
      <c r="D77" s="44"/>
      <c r="E77" s="44"/>
      <c r="F77" s="44"/>
      <c r="G77" s="44"/>
    </row>
    <row r="78" spans="1:7" s="117" customFormat="1" ht="15.75" hidden="1" thickTop="1">
      <c r="A78" s="121"/>
      <c r="B78" s="123" t="s">
        <v>197</v>
      </c>
      <c r="C78" s="124" t="s">
        <v>178</v>
      </c>
      <c r="D78" s="125"/>
      <c r="E78" s="124" t="s">
        <v>179</v>
      </c>
      <c r="F78" s="44"/>
      <c r="G78" s="44"/>
    </row>
    <row r="79" spans="1:7" s="117" customFormat="1" ht="15.75" hidden="1" thickTop="1">
      <c r="B79" s="117" t="s">
        <v>266</v>
      </c>
      <c r="C79" s="122">
        <v>2708751982</v>
      </c>
      <c r="D79" s="44"/>
      <c r="E79" s="44"/>
      <c r="F79" s="44"/>
      <c r="G79" s="44"/>
    </row>
    <row r="80" spans="1:7" s="117" customFormat="1" ht="15.75" hidden="1" thickTop="1">
      <c r="B80" s="117" t="s">
        <v>267</v>
      </c>
      <c r="C80" s="122">
        <f>277206147-77460300</f>
        <v>199745847</v>
      </c>
      <c r="D80" s="44"/>
      <c r="E80" s="44">
        <v>801872129</v>
      </c>
      <c r="F80" s="44"/>
      <c r="G80" s="44"/>
    </row>
    <row r="81" spans="2:7" s="117" customFormat="1" ht="15.75" hidden="1" thickTop="1">
      <c r="B81" s="118" t="s">
        <v>268</v>
      </c>
      <c r="C81" s="126">
        <f>SUM(C79:C80)</f>
        <v>2908497829</v>
      </c>
      <c r="D81" s="44"/>
      <c r="E81" s="126">
        <f>SUM(E79:E80)</f>
        <v>801872129</v>
      </c>
      <c r="F81" s="44"/>
      <c r="G81" s="44"/>
    </row>
    <row r="82" spans="2:7" s="23" customFormat="1" ht="15.75" thickTop="1">
      <c r="B82" s="127"/>
      <c r="C82" s="128"/>
      <c r="D82" s="25"/>
      <c r="E82" s="128"/>
      <c r="F82" s="25"/>
      <c r="G82" s="25"/>
    </row>
    <row r="83" spans="2:7" s="23" customFormat="1">
      <c r="B83" s="127" t="s">
        <v>269</v>
      </c>
      <c r="C83" s="29" t="str">
        <f>C69</f>
        <v>Số cuối kỳ</v>
      </c>
      <c r="D83" s="113"/>
      <c r="E83" s="29" t="str">
        <f>E69</f>
        <v>Số đầu năm</v>
      </c>
      <c r="F83" s="25"/>
      <c r="G83" s="25"/>
    </row>
    <row r="84" spans="2:7" s="23" customFormat="1">
      <c r="B84" s="36" t="s">
        <v>270</v>
      </c>
      <c r="C84" s="38">
        <v>1694762083</v>
      </c>
      <c r="D84" s="25"/>
      <c r="E84" s="38">
        <v>646202760</v>
      </c>
      <c r="F84" s="25"/>
      <c r="G84" s="25"/>
    </row>
    <row r="85" spans="2:7" s="23" customFormat="1">
      <c r="B85" s="36" t="s">
        <v>271</v>
      </c>
      <c r="C85" s="38">
        <v>147530103</v>
      </c>
      <c r="D85" s="25"/>
      <c r="E85" s="38">
        <v>218309520</v>
      </c>
      <c r="F85" s="25"/>
      <c r="G85" s="25"/>
    </row>
    <row r="86" spans="2:7" s="23" customFormat="1">
      <c r="B86" s="63" t="s">
        <v>201</v>
      </c>
      <c r="C86" s="85">
        <f>SUM(C84:C85)</f>
        <v>1842292186</v>
      </c>
      <c r="D86" s="25"/>
      <c r="E86" s="85">
        <f>SUM(E84:E85)</f>
        <v>864512280</v>
      </c>
      <c r="F86" s="25"/>
      <c r="G86" s="25"/>
    </row>
    <row r="87" spans="2:7" s="23" customFormat="1">
      <c r="B87" s="127"/>
      <c r="C87" s="128"/>
      <c r="D87" s="25"/>
      <c r="E87" s="128"/>
      <c r="F87" s="25"/>
      <c r="G87" s="25"/>
    </row>
    <row r="88" spans="2:7" s="23" customFormat="1">
      <c r="C88" s="24"/>
      <c r="D88" s="25"/>
      <c r="E88" s="25"/>
      <c r="F88" s="25"/>
      <c r="G88" s="25"/>
    </row>
  </sheetData>
  <mergeCells count="3">
    <mergeCell ref="B34:E34"/>
    <mergeCell ref="B61:E61"/>
    <mergeCell ref="B62:E62"/>
  </mergeCells>
  <pageMargins left="0.43307086614173201" right="0.196850393700787" top="0.35433070866141703" bottom="0.35433070866141703" header="0.15748031496063" footer="0.15748031496063"/>
  <pageSetup paperSize="9" firstPageNumber="15" orientation="portrait" useFirstPageNumber="1" r:id="rId1"/>
  <headerFooter>
    <oddFooter>&amp;R&amp;P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I110"/>
  <sheetViews>
    <sheetView zoomScale="110" zoomScaleNormal="110" workbookViewId="0">
      <selection activeCell="B29" sqref="B29"/>
    </sheetView>
  </sheetViews>
  <sheetFormatPr defaultRowHeight="15"/>
  <cols>
    <col min="1" max="1" width="5.5703125" style="10" customWidth="1"/>
    <col min="2" max="2" width="32.42578125" style="10" customWidth="1"/>
    <col min="3" max="3" width="18.42578125" style="10" bestFit="1" customWidth="1"/>
    <col min="4" max="4" width="19" style="10" bestFit="1" customWidth="1"/>
    <col min="5" max="5" width="16.42578125" style="10" bestFit="1" customWidth="1"/>
    <col min="6" max="6" width="15" style="10" bestFit="1" customWidth="1"/>
    <col min="7" max="7" width="14.28515625" style="10" bestFit="1" customWidth="1"/>
    <col min="8" max="8" width="16.28515625" style="10" bestFit="1" customWidth="1"/>
    <col min="9" max="16384" width="9.140625" style="10"/>
  </cols>
  <sheetData>
    <row r="1" spans="1:9">
      <c r="A1" s="129" t="s">
        <v>576</v>
      </c>
    </row>
    <row r="2" spans="1:9">
      <c r="A2" s="129" t="s">
        <v>577</v>
      </c>
    </row>
    <row r="4" spans="1:9">
      <c r="A4" s="130" t="s">
        <v>83</v>
      </c>
      <c r="B4" s="131" t="s">
        <v>272</v>
      </c>
    </row>
    <row r="5" spans="1:9" s="132" customFormat="1" ht="34.5" customHeight="1">
      <c r="B5" s="133" t="s">
        <v>273</v>
      </c>
      <c r="C5" s="133" t="s">
        <v>274</v>
      </c>
      <c r="D5" s="133" t="s">
        <v>275</v>
      </c>
      <c r="E5" s="133" t="s">
        <v>276</v>
      </c>
      <c r="F5" s="133" t="s">
        <v>277</v>
      </c>
      <c r="G5" s="133" t="s">
        <v>278</v>
      </c>
      <c r="H5" s="134" t="s">
        <v>201</v>
      </c>
    </row>
    <row r="6" spans="1:9">
      <c r="B6" s="135" t="s">
        <v>279</v>
      </c>
      <c r="C6" s="136"/>
      <c r="D6" s="136"/>
      <c r="E6" s="136"/>
      <c r="F6" s="136"/>
      <c r="G6" s="136"/>
      <c r="H6" s="136"/>
    </row>
    <row r="7" spans="1:9">
      <c r="B7" s="137" t="s">
        <v>280</v>
      </c>
      <c r="C7" s="138">
        <v>0</v>
      </c>
      <c r="D7" s="138">
        <v>1049600918</v>
      </c>
      <c r="E7" s="138">
        <v>362567583</v>
      </c>
      <c r="F7" s="138">
        <v>0</v>
      </c>
      <c r="G7" s="138">
        <v>0</v>
      </c>
      <c r="H7" s="138">
        <f t="shared" ref="H7:H13" si="0">SUM(C7:G7)</f>
        <v>1412168501</v>
      </c>
    </row>
    <row r="8" spans="1:9">
      <c r="B8" s="139" t="s">
        <v>281</v>
      </c>
      <c r="C8" s="140"/>
      <c r="D8" s="140"/>
      <c r="E8" s="140"/>
      <c r="F8" s="140"/>
      <c r="G8" s="140"/>
      <c r="H8" s="140">
        <f t="shared" si="0"/>
        <v>0</v>
      </c>
    </row>
    <row r="9" spans="1:9">
      <c r="B9" s="139" t="s">
        <v>282</v>
      </c>
      <c r="C9" s="140"/>
      <c r="D9" s="140"/>
      <c r="E9" s="140"/>
      <c r="F9" s="140"/>
      <c r="G9" s="140"/>
      <c r="H9" s="140">
        <f t="shared" si="0"/>
        <v>0</v>
      </c>
    </row>
    <row r="10" spans="1:9">
      <c r="B10" s="139" t="s">
        <v>283</v>
      </c>
      <c r="C10" s="140"/>
      <c r="D10" s="140"/>
      <c r="E10" s="140"/>
      <c r="F10" s="140"/>
      <c r="G10" s="140"/>
      <c r="H10" s="140">
        <f t="shared" si="0"/>
        <v>0</v>
      </c>
    </row>
    <row r="11" spans="1:9">
      <c r="B11" s="139" t="s">
        <v>284</v>
      </c>
      <c r="C11" s="140"/>
      <c r="D11" s="140"/>
      <c r="E11" s="140"/>
      <c r="F11" s="140"/>
      <c r="G11" s="140"/>
      <c r="H11" s="140">
        <f t="shared" si="0"/>
        <v>0</v>
      </c>
    </row>
    <row r="12" spans="1:9">
      <c r="B12" s="139" t="s">
        <v>285</v>
      </c>
      <c r="C12" s="140"/>
      <c r="D12" s="140"/>
      <c r="E12" s="140">
        <v>-204563333</v>
      </c>
      <c r="F12" s="140"/>
      <c r="G12" s="140"/>
      <c r="H12" s="140">
        <f t="shared" si="0"/>
        <v>-204563333</v>
      </c>
    </row>
    <row r="13" spans="1:9">
      <c r="B13" s="139" t="s">
        <v>286</v>
      </c>
      <c r="C13" s="140"/>
      <c r="D13" s="141">
        <v>0</v>
      </c>
      <c r="E13" s="140"/>
      <c r="F13" s="140">
        <v>0</v>
      </c>
      <c r="G13" s="140"/>
      <c r="H13" s="140">
        <f t="shared" si="0"/>
        <v>0</v>
      </c>
    </row>
    <row r="14" spans="1:9" s="129" customFormat="1">
      <c r="B14" s="137" t="s">
        <v>287</v>
      </c>
      <c r="C14" s="138">
        <f t="shared" ref="C14:H14" si="1">SUM(C7:C13)</f>
        <v>0</v>
      </c>
      <c r="D14" s="138">
        <f t="shared" si="1"/>
        <v>1049600918</v>
      </c>
      <c r="E14" s="138">
        <f t="shared" si="1"/>
        <v>158004250</v>
      </c>
      <c r="F14" s="138">
        <f t="shared" si="1"/>
        <v>0</v>
      </c>
      <c r="G14" s="138">
        <f t="shared" si="1"/>
        <v>0</v>
      </c>
      <c r="H14" s="138">
        <f t="shared" si="1"/>
        <v>1207605168</v>
      </c>
    </row>
    <row r="15" spans="1:9" hidden="1">
      <c r="B15" s="136"/>
      <c r="C15" s="142">
        <v>0</v>
      </c>
      <c r="D15" s="142">
        <v>0</v>
      </c>
      <c r="E15" s="142">
        <v>0</v>
      </c>
      <c r="F15" s="142">
        <v>0</v>
      </c>
      <c r="G15" s="142">
        <v>0</v>
      </c>
      <c r="H15" s="142">
        <v>0</v>
      </c>
      <c r="I15" s="10" t="s">
        <v>288</v>
      </c>
    </row>
    <row r="16" spans="1:9">
      <c r="B16" s="135" t="s">
        <v>289</v>
      </c>
      <c r="C16" s="140"/>
      <c r="D16" s="140"/>
      <c r="E16" s="140"/>
      <c r="F16" s="140"/>
      <c r="G16" s="140"/>
      <c r="H16" s="140"/>
    </row>
    <row r="17" spans="2:9" s="129" customFormat="1">
      <c r="B17" s="137" t="s">
        <v>280</v>
      </c>
      <c r="C17" s="138">
        <v>0</v>
      </c>
      <c r="D17" s="138">
        <v>1049600918</v>
      </c>
      <c r="E17" s="138">
        <v>362567583</v>
      </c>
      <c r="F17" s="138">
        <v>0</v>
      </c>
      <c r="G17" s="138">
        <v>0</v>
      </c>
      <c r="H17" s="138">
        <f t="shared" ref="H17:H22" si="2">SUM(C17:G17)</f>
        <v>1412168501</v>
      </c>
    </row>
    <row r="18" spans="2:9">
      <c r="B18" s="139" t="s">
        <v>290</v>
      </c>
      <c r="C18" s="140"/>
      <c r="D18" s="140"/>
      <c r="E18" s="140">
        <v>0</v>
      </c>
      <c r="F18" s="140"/>
      <c r="G18" s="140"/>
      <c r="H18" s="140">
        <f t="shared" si="2"/>
        <v>0</v>
      </c>
    </row>
    <row r="19" spans="2:9">
      <c r="B19" s="139" t="s">
        <v>283</v>
      </c>
      <c r="C19" s="140"/>
      <c r="D19" s="140"/>
      <c r="E19" s="140"/>
      <c r="F19" s="140"/>
      <c r="G19" s="140"/>
      <c r="H19" s="140">
        <f t="shared" si="2"/>
        <v>0</v>
      </c>
    </row>
    <row r="20" spans="2:9">
      <c r="B20" s="139" t="s">
        <v>284</v>
      </c>
      <c r="C20" s="140"/>
      <c r="D20" s="140"/>
      <c r="E20" s="140"/>
      <c r="F20" s="140"/>
      <c r="G20" s="140"/>
      <c r="H20" s="140">
        <f t="shared" si="2"/>
        <v>0</v>
      </c>
    </row>
    <row r="21" spans="2:9">
      <c r="B21" s="139" t="s">
        <v>285</v>
      </c>
      <c r="C21" s="140"/>
      <c r="D21" s="140"/>
      <c r="E21" s="140">
        <v>-204563333</v>
      </c>
      <c r="F21" s="140"/>
      <c r="G21" s="140"/>
      <c r="H21" s="140">
        <f t="shared" si="2"/>
        <v>-204563333</v>
      </c>
    </row>
    <row r="22" spans="2:9">
      <c r="B22" s="139" t="s">
        <v>286</v>
      </c>
      <c r="C22" s="140"/>
      <c r="D22" s="141">
        <v>0</v>
      </c>
      <c r="E22" s="140"/>
      <c r="F22" s="140">
        <v>0</v>
      </c>
      <c r="G22" s="140"/>
      <c r="H22" s="140">
        <f t="shared" si="2"/>
        <v>0</v>
      </c>
    </row>
    <row r="23" spans="2:9" s="129" customFormat="1">
      <c r="B23" s="137" t="s">
        <v>287</v>
      </c>
      <c r="C23" s="138">
        <f t="shared" ref="C23:H23" si="3">SUM(C17:C22)</f>
        <v>0</v>
      </c>
      <c r="D23" s="138">
        <f t="shared" si="3"/>
        <v>1049600918</v>
      </c>
      <c r="E23" s="138">
        <f t="shared" si="3"/>
        <v>158004250</v>
      </c>
      <c r="F23" s="138">
        <f t="shared" si="3"/>
        <v>0</v>
      </c>
      <c r="G23" s="138">
        <f t="shared" si="3"/>
        <v>0</v>
      </c>
      <c r="H23" s="138">
        <f t="shared" si="3"/>
        <v>1207605168</v>
      </c>
    </row>
    <row r="24" spans="2:9" hidden="1">
      <c r="B24" s="136"/>
      <c r="C24" s="142">
        <v>0</v>
      </c>
      <c r="D24" s="142">
        <v>0</v>
      </c>
      <c r="E24" s="142">
        <v>0</v>
      </c>
      <c r="F24" s="142">
        <v>0</v>
      </c>
      <c r="G24" s="142">
        <v>0</v>
      </c>
      <c r="H24" s="142">
        <v>0</v>
      </c>
      <c r="I24" s="10" t="s">
        <v>288</v>
      </c>
    </row>
    <row r="25" spans="2:9">
      <c r="B25" s="135" t="s">
        <v>291</v>
      </c>
      <c r="C25" s="140"/>
      <c r="D25" s="140"/>
      <c r="E25" s="140"/>
      <c r="F25" s="140"/>
      <c r="G25" s="140"/>
      <c r="H25" s="140"/>
    </row>
    <row r="26" spans="2:9" s="129" customFormat="1">
      <c r="B26" s="143" t="s">
        <v>292</v>
      </c>
      <c r="C26" s="138">
        <f>C7-C17</f>
        <v>0</v>
      </c>
      <c r="D26" s="138">
        <f>D7-D17</f>
        <v>0</v>
      </c>
      <c r="E26" s="138">
        <f>E7-E17</f>
        <v>0</v>
      </c>
      <c r="F26" s="138">
        <f>F7-F17</f>
        <v>0</v>
      </c>
      <c r="G26" s="138">
        <f>G7-G17</f>
        <v>0</v>
      </c>
      <c r="H26" s="138">
        <f>SUM(C26:G26)</f>
        <v>0</v>
      </c>
    </row>
    <row r="27" spans="2:9" s="129" customFormat="1">
      <c r="B27" s="144" t="s">
        <v>293</v>
      </c>
      <c r="C27" s="145">
        <f>C14-C23</f>
        <v>0</v>
      </c>
      <c r="D27" s="145">
        <f>D14-D23</f>
        <v>0</v>
      </c>
      <c r="E27" s="145">
        <f>E14-E23</f>
        <v>0</v>
      </c>
      <c r="F27" s="145">
        <f>F14-F23</f>
        <v>0</v>
      </c>
      <c r="G27" s="145">
        <f>G14-G23</f>
        <v>0</v>
      </c>
      <c r="H27" s="145">
        <f>SUM(C27:G27)</f>
        <v>0</v>
      </c>
    </row>
    <row r="28" spans="2:9" hidden="1">
      <c r="H28" s="146">
        <v>0</v>
      </c>
      <c r="I28" s="10" t="s">
        <v>288</v>
      </c>
    </row>
    <row r="29" spans="2:9">
      <c r="B29" s="147" t="s">
        <v>294</v>
      </c>
      <c r="C29" s="148"/>
      <c r="D29" s="148"/>
      <c r="E29" s="148"/>
      <c r="F29" s="148"/>
      <c r="G29" s="148"/>
      <c r="H29" s="148"/>
    </row>
    <row r="30" spans="2:9">
      <c r="B30" s="149" t="s">
        <v>295</v>
      </c>
      <c r="E30" s="150">
        <f>H23</f>
        <v>1207605168</v>
      </c>
      <c r="F30" s="150" t="s">
        <v>296</v>
      </c>
    </row>
    <row r="31" spans="2:9">
      <c r="B31" s="149" t="s">
        <v>297</v>
      </c>
    </row>
    <row r="32" spans="2:9">
      <c r="B32" s="149" t="s">
        <v>298</v>
      </c>
    </row>
    <row r="33" spans="1:8">
      <c r="B33" s="149" t="s">
        <v>299</v>
      </c>
    </row>
    <row r="34" spans="1:8">
      <c r="B34" s="149"/>
    </row>
    <row r="35" spans="1:8" hidden="1">
      <c r="B35" s="149"/>
    </row>
    <row r="36" spans="1:8" hidden="1">
      <c r="B36" s="149"/>
    </row>
    <row r="37" spans="1:8" hidden="1">
      <c r="B37" s="149"/>
    </row>
    <row r="38" spans="1:8" hidden="1">
      <c r="A38" s="129" t="str">
        <f>A1</f>
        <v>CÔNG TY CỔ PHẦN VIỄN LIÊN</v>
      </c>
    </row>
    <row r="39" spans="1:8" hidden="1">
      <c r="A39" s="129" t="str">
        <f>A2</f>
        <v>86 Trần Trọng Cung, phường Tân Thuận Đông, quận 7, TP. Hồ Chí Minh</v>
      </c>
    </row>
    <row r="40" spans="1:8" hidden="1"/>
    <row r="41" spans="1:8" hidden="1">
      <c r="A41" s="130" t="s">
        <v>83</v>
      </c>
      <c r="B41" s="131" t="s">
        <v>300</v>
      </c>
    </row>
    <row r="42" spans="1:8" ht="30" hidden="1" customHeight="1">
      <c r="B42" s="151" t="s">
        <v>273</v>
      </c>
      <c r="C42" s="151" t="s">
        <v>301</v>
      </c>
      <c r="D42" s="151" t="s">
        <v>302</v>
      </c>
      <c r="E42" s="151" t="s">
        <v>303</v>
      </c>
      <c r="F42" s="151" t="s">
        <v>304</v>
      </c>
      <c r="G42" s="151" t="s">
        <v>305</v>
      </c>
      <c r="H42" s="152" t="s">
        <v>201</v>
      </c>
    </row>
    <row r="43" spans="1:8" hidden="1">
      <c r="B43" s="135" t="s">
        <v>306</v>
      </c>
      <c r="C43" s="136"/>
      <c r="D43" s="136"/>
      <c r="E43" s="136"/>
      <c r="F43" s="136"/>
      <c r="G43" s="136"/>
      <c r="H43" s="136"/>
    </row>
    <row r="44" spans="1:8" hidden="1">
      <c r="B44" s="137" t="s">
        <v>280</v>
      </c>
      <c r="C44" s="137">
        <v>0</v>
      </c>
      <c r="D44" s="137"/>
      <c r="E44" s="137"/>
      <c r="F44" s="137">
        <v>0</v>
      </c>
      <c r="G44" s="137">
        <v>0</v>
      </c>
      <c r="H44" s="137">
        <f t="shared" ref="H44:H49" si="4">SUM(C44:G44)</f>
        <v>0</v>
      </c>
    </row>
    <row r="45" spans="1:8" hidden="1">
      <c r="B45" s="139" t="s">
        <v>281</v>
      </c>
      <c r="C45" s="136"/>
      <c r="D45" s="136"/>
      <c r="E45" s="136"/>
      <c r="F45" s="136"/>
      <c r="G45" s="136"/>
      <c r="H45" s="136">
        <f t="shared" si="4"/>
        <v>0</v>
      </c>
    </row>
    <row r="46" spans="1:8" hidden="1">
      <c r="B46" s="139" t="s">
        <v>307</v>
      </c>
      <c r="C46" s="136"/>
      <c r="D46" s="136"/>
      <c r="E46" s="136"/>
      <c r="F46" s="136"/>
      <c r="G46" s="136"/>
      <c r="H46" s="136">
        <f t="shared" si="4"/>
        <v>0</v>
      </c>
    </row>
    <row r="47" spans="1:8" hidden="1">
      <c r="B47" s="139" t="s">
        <v>308</v>
      </c>
      <c r="C47" s="136"/>
      <c r="D47" s="136"/>
      <c r="E47" s="136"/>
      <c r="F47" s="136"/>
      <c r="G47" s="136"/>
      <c r="H47" s="136">
        <f t="shared" si="4"/>
        <v>0</v>
      </c>
    </row>
    <row r="48" spans="1:8" hidden="1">
      <c r="B48" s="139" t="s">
        <v>283</v>
      </c>
      <c r="C48" s="136"/>
      <c r="D48" s="136"/>
      <c r="E48" s="136"/>
      <c r="F48" s="136"/>
      <c r="G48" s="136"/>
      <c r="H48" s="136">
        <f t="shared" si="4"/>
        <v>0</v>
      </c>
    </row>
    <row r="49" spans="2:9" hidden="1">
      <c r="B49" s="139" t="s">
        <v>285</v>
      </c>
      <c r="C49" s="136"/>
      <c r="D49" s="136"/>
      <c r="E49" s="136"/>
      <c r="F49" s="136"/>
      <c r="G49" s="136"/>
      <c r="H49" s="136">
        <f t="shared" si="4"/>
        <v>0</v>
      </c>
    </row>
    <row r="50" spans="2:9" hidden="1">
      <c r="B50" s="139" t="s">
        <v>309</v>
      </c>
      <c r="C50" s="136"/>
      <c r="D50" s="136"/>
      <c r="E50" s="136"/>
      <c r="F50" s="136"/>
      <c r="G50" s="136"/>
      <c r="H50" s="136"/>
    </row>
    <row r="51" spans="2:9" hidden="1">
      <c r="B51" s="137" t="s">
        <v>287</v>
      </c>
      <c r="C51" s="137">
        <f t="shared" ref="C51:H51" si="5">SUM(C44:C50)</f>
        <v>0</v>
      </c>
      <c r="D51" s="137">
        <f t="shared" si="5"/>
        <v>0</v>
      </c>
      <c r="E51" s="137">
        <f t="shared" si="5"/>
        <v>0</v>
      </c>
      <c r="F51" s="137">
        <f t="shared" si="5"/>
        <v>0</v>
      </c>
      <c r="G51" s="137">
        <f t="shared" si="5"/>
        <v>0</v>
      </c>
      <c r="H51" s="137">
        <f t="shared" si="5"/>
        <v>0</v>
      </c>
    </row>
    <row r="52" spans="2:9" hidden="1">
      <c r="B52" s="136"/>
      <c r="C52" s="153">
        <v>0</v>
      </c>
      <c r="D52" s="153"/>
      <c r="E52" s="153"/>
      <c r="F52" s="153">
        <v>0</v>
      </c>
      <c r="G52" s="153">
        <v>0</v>
      </c>
      <c r="H52" s="153">
        <v>0</v>
      </c>
      <c r="I52" s="10" t="s">
        <v>288</v>
      </c>
    </row>
    <row r="53" spans="2:9" hidden="1">
      <c r="B53" s="135" t="s">
        <v>289</v>
      </c>
      <c r="C53" s="136"/>
      <c r="D53" s="136"/>
      <c r="E53" s="136"/>
      <c r="F53" s="136"/>
      <c r="G53" s="136"/>
      <c r="H53" s="136"/>
    </row>
    <row r="54" spans="2:9" hidden="1">
      <c r="B54" s="137" t="s">
        <v>280</v>
      </c>
      <c r="C54" s="137">
        <v>0</v>
      </c>
      <c r="D54" s="137"/>
      <c r="E54" s="137"/>
      <c r="F54" s="137">
        <v>0</v>
      </c>
      <c r="G54" s="137">
        <v>0</v>
      </c>
      <c r="H54" s="137">
        <f>SUM(C54:G54)</f>
        <v>0</v>
      </c>
    </row>
    <row r="55" spans="2:9" hidden="1">
      <c r="B55" s="139" t="s">
        <v>290</v>
      </c>
      <c r="C55" s="136"/>
      <c r="D55" s="136"/>
      <c r="E55" s="136"/>
      <c r="F55" s="136"/>
      <c r="G55" s="136"/>
      <c r="H55" s="136">
        <f>SUM(C55:G55)</f>
        <v>0</v>
      </c>
    </row>
    <row r="56" spans="2:9" hidden="1">
      <c r="B56" s="139" t="s">
        <v>283</v>
      </c>
      <c r="C56" s="136"/>
      <c r="D56" s="136"/>
      <c r="E56" s="136"/>
      <c r="F56" s="136"/>
      <c r="G56" s="136"/>
      <c r="H56" s="136">
        <f>SUM(C56:G56)</f>
        <v>0</v>
      </c>
    </row>
    <row r="57" spans="2:9" hidden="1">
      <c r="B57" s="139" t="s">
        <v>285</v>
      </c>
      <c r="C57" s="136"/>
      <c r="D57" s="136"/>
      <c r="E57" s="136"/>
      <c r="F57" s="136"/>
      <c r="G57" s="136"/>
      <c r="H57" s="136">
        <f>SUM(C57:G57)</f>
        <v>0</v>
      </c>
    </row>
    <row r="58" spans="2:9" hidden="1">
      <c r="B58" s="139" t="s">
        <v>309</v>
      </c>
      <c r="C58" s="136"/>
      <c r="D58" s="136"/>
      <c r="E58" s="136"/>
      <c r="F58" s="136"/>
      <c r="G58" s="136"/>
      <c r="H58" s="136">
        <f>SUM(C58:G58)</f>
        <v>0</v>
      </c>
    </row>
    <row r="59" spans="2:9" hidden="1">
      <c r="B59" s="137" t="s">
        <v>287</v>
      </c>
      <c r="C59" s="137">
        <f t="shared" ref="C59:H59" si="6">SUM(C54:C58)</f>
        <v>0</v>
      </c>
      <c r="D59" s="137">
        <f t="shared" si="6"/>
        <v>0</v>
      </c>
      <c r="E59" s="137">
        <f t="shared" si="6"/>
        <v>0</v>
      </c>
      <c r="F59" s="137">
        <f t="shared" si="6"/>
        <v>0</v>
      </c>
      <c r="G59" s="137">
        <f t="shared" si="6"/>
        <v>0</v>
      </c>
      <c r="H59" s="137">
        <f t="shared" si="6"/>
        <v>0</v>
      </c>
    </row>
    <row r="60" spans="2:9" hidden="1">
      <c r="B60" s="136"/>
      <c r="C60" s="154">
        <v>0</v>
      </c>
      <c r="D60" s="154"/>
      <c r="E60" s="154"/>
      <c r="F60" s="154">
        <v>0</v>
      </c>
      <c r="G60" s="154">
        <v>0</v>
      </c>
      <c r="H60" s="154">
        <v>0</v>
      </c>
      <c r="I60" s="10" t="s">
        <v>288</v>
      </c>
    </row>
    <row r="61" spans="2:9" hidden="1">
      <c r="B61" s="135" t="s">
        <v>310</v>
      </c>
      <c r="C61" s="136"/>
      <c r="D61" s="136"/>
      <c r="E61" s="136"/>
      <c r="F61" s="136"/>
      <c r="G61" s="136"/>
      <c r="H61" s="136"/>
    </row>
    <row r="62" spans="2:9" hidden="1">
      <c r="B62" s="143" t="s">
        <v>292</v>
      </c>
      <c r="C62" s="137">
        <f>C44-C54</f>
        <v>0</v>
      </c>
      <c r="D62" s="137">
        <f>D44-D54</f>
        <v>0</v>
      </c>
      <c r="E62" s="137">
        <f>E44-E54</f>
        <v>0</v>
      </c>
      <c r="F62" s="137">
        <f>F44-F54</f>
        <v>0</v>
      </c>
      <c r="G62" s="137">
        <f>G44-G54</f>
        <v>0</v>
      </c>
      <c r="H62" s="137">
        <f>SUM(C62:G62)</f>
        <v>0</v>
      </c>
    </row>
    <row r="63" spans="2:9" hidden="1">
      <c r="B63" s="144" t="s">
        <v>293</v>
      </c>
      <c r="C63" s="155">
        <f>C51-C59</f>
        <v>0</v>
      </c>
      <c r="D63" s="155">
        <f>D51-D59</f>
        <v>0</v>
      </c>
      <c r="E63" s="155">
        <f>E51-E59</f>
        <v>0</v>
      </c>
      <c r="F63" s="155">
        <f>F51-F59</f>
        <v>0</v>
      </c>
      <c r="G63" s="155">
        <f>G51-G59</f>
        <v>0</v>
      </c>
      <c r="H63" s="155">
        <f>SUM(C63:G63)</f>
        <v>0</v>
      </c>
    </row>
    <row r="64" spans="2:9" hidden="1">
      <c r="H64" s="146">
        <v>0</v>
      </c>
      <c r="I64" s="10" t="s">
        <v>288</v>
      </c>
    </row>
    <row r="65" spans="1:7" hidden="1"/>
    <row r="66" spans="1:7" hidden="1"/>
    <row r="67" spans="1:7" hidden="1"/>
    <row r="68" spans="1:7" hidden="1"/>
    <row r="69" spans="1:7" hidden="1"/>
    <row r="70" spans="1:7" hidden="1"/>
    <row r="71" spans="1:7" hidden="1"/>
    <row r="72" spans="1:7" hidden="1"/>
    <row r="73" spans="1:7" hidden="1"/>
    <row r="74" spans="1:7" hidden="1">
      <c r="A74" s="129" t="str">
        <f>A1</f>
        <v>CÔNG TY CỔ PHẦN VIỄN LIÊN</v>
      </c>
    </row>
    <row r="75" spans="1:7" hidden="1">
      <c r="A75" s="129" t="str">
        <f>A2</f>
        <v>86 Trần Trọng Cung, phường Tân Thuận Đông, quận 7, TP. Hồ Chí Minh</v>
      </c>
    </row>
    <row r="76" spans="1:7" hidden="1"/>
    <row r="77" spans="1:7" hidden="1">
      <c r="A77" s="130" t="s">
        <v>87</v>
      </c>
      <c r="B77" s="131" t="s">
        <v>311</v>
      </c>
    </row>
    <row r="78" spans="1:7" hidden="1">
      <c r="B78" s="156" t="s">
        <v>312</v>
      </c>
      <c r="C78" s="156" t="s">
        <v>179</v>
      </c>
      <c r="D78" s="156" t="s">
        <v>313</v>
      </c>
      <c r="E78" s="156" t="s">
        <v>314</v>
      </c>
      <c r="F78" s="156" t="s">
        <v>315</v>
      </c>
      <c r="G78" s="146"/>
    </row>
    <row r="79" spans="1:7" hidden="1">
      <c r="B79" s="157" t="s">
        <v>316</v>
      </c>
      <c r="C79" s="135">
        <f>SUM(C80:C83)</f>
        <v>0</v>
      </c>
      <c r="D79" s="135">
        <f>SUM(D80:D83)</f>
        <v>0</v>
      </c>
      <c r="E79" s="135">
        <f>SUM(E80:E83)</f>
        <v>0</v>
      </c>
      <c r="F79" s="135">
        <f>SUM(F80:F83)</f>
        <v>0</v>
      </c>
      <c r="G79" s="146">
        <v>0</v>
      </c>
    </row>
    <row r="80" spans="1:7" hidden="1">
      <c r="B80" s="158" t="s">
        <v>317</v>
      </c>
      <c r="C80" s="136"/>
      <c r="D80" s="136"/>
      <c r="E80" s="136"/>
      <c r="F80" s="136">
        <f>C80+D80-E80</f>
        <v>0</v>
      </c>
      <c r="G80" s="146"/>
    </row>
    <row r="81" spans="2:7" hidden="1">
      <c r="B81" s="158" t="s">
        <v>318</v>
      </c>
      <c r="C81" s="136">
        <v>0</v>
      </c>
      <c r="D81" s="136"/>
      <c r="E81" s="136"/>
      <c r="F81" s="136">
        <f>C81+D81-E81</f>
        <v>0</v>
      </c>
      <c r="G81" s="146"/>
    </row>
    <row r="82" spans="2:7" hidden="1">
      <c r="B82" s="158" t="s">
        <v>319</v>
      </c>
      <c r="C82" s="136"/>
      <c r="D82" s="136"/>
      <c r="E82" s="136"/>
      <c r="F82" s="136">
        <f>C82+D82-E82</f>
        <v>0</v>
      </c>
      <c r="G82" s="146"/>
    </row>
    <row r="83" spans="2:7" hidden="1">
      <c r="B83" s="158" t="s">
        <v>320</v>
      </c>
      <c r="C83" s="136"/>
      <c r="D83" s="136"/>
      <c r="E83" s="136"/>
      <c r="F83" s="136">
        <f>C83+D83-E83</f>
        <v>0</v>
      </c>
      <c r="G83" s="146"/>
    </row>
    <row r="84" spans="2:7" hidden="1">
      <c r="B84" s="158"/>
      <c r="C84" s="136"/>
      <c r="D84" s="136"/>
      <c r="E84" s="136"/>
      <c r="F84" s="136"/>
      <c r="G84" s="146"/>
    </row>
    <row r="85" spans="2:7" hidden="1">
      <c r="B85" s="157" t="s">
        <v>289</v>
      </c>
      <c r="C85" s="135">
        <f>SUM(C86:C89)</f>
        <v>0</v>
      </c>
      <c r="D85" s="135">
        <f>SUM(D86:D89)</f>
        <v>0</v>
      </c>
      <c r="E85" s="135">
        <f>SUM(E86:E89)</f>
        <v>0</v>
      </c>
      <c r="F85" s="135">
        <f>SUM(F86:F89)</f>
        <v>0</v>
      </c>
      <c r="G85" s="146">
        <v>0</v>
      </c>
    </row>
    <row r="86" spans="2:7" hidden="1">
      <c r="B86" s="158" t="s">
        <v>317</v>
      </c>
      <c r="C86" s="136"/>
      <c r="D86" s="136"/>
      <c r="E86" s="136"/>
      <c r="F86" s="136">
        <f>C86+D86-E86</f>
        <v>0</v>
      </c>
      <c r="G86" s="146"/>
    </row>
    <row r="87" spans="2:7" hidden="1">
      <c r="B87" s="158" t="s">
        <v>318</v>
      </c>
      <c r="C87" s="136">
        <v>0</v>
      </c>
      <c r="D87" s="136"/>
      <c r="E87" s="136"/>
      <c r="F87" s="136">
        <f>C87+D87-E87</f>
        <v>0</v>
      </c>
      <c r="G87" s="146"/>
    </row>
    <row r="88" spans="2:7" hidden="1">
      <c r="B88" s="158" t="s">
        <v>319</v>
      </c>
      <c r="C88" s="136"/>
      <c r="D88" s="136"/>
      <c r="E88" s="136"/>
      <c r="F88" s="136">
        <f>C88+D88-E88</f>
        <v>0</v>
      </c>
      <c r="G88" s="146"/>
    </row>
    <row r="89" spans="2:7" hidden="1">
      <c r="B89" s="158" t="s">
        <v>320</v>
      </c>
      <c r="C89" s="136"/>
      <c r="D89" s="136"/>
      <c r="E89" s="136"/>
      <c r="F89" s="136">
        <f>C89+D89-E89</f>
        <v>0</v>
      </c>
      <c r="G89" s="146"/>
    </row>
    <row r="90" spans="2:7" hidden="1">
      <c r="B90" s="158"/>
      <c r="C90" s="136"/>
      <c r="D90" s="136"/>
      <c r="E90" s="136"/>
      <c r="F90" s="136"/>
      <c r="G90" s="146"/>
    </row>
    <row r="91" spans="2:7" hidden="1">
      <c r="B91" s="157" t="s">
        <v>321</v>
      </c>
      <c r="C91" s="135">
        <f>SUM(C92:C95)</f>
        <v>0</v>
      </c>
      <c r="D91" s="135"/>
      <c r="E91" s="135"/>
      <c r="F91" s="135">
        <f>SUM(F92:F95)</f>
        <v>0</v>
      </c>
      <c r="G91" s="146">
        <v>0</v>
      </c>
    </row>
    <row r="92" spans="2:7" hidden="1">
      <c r="B92" s="158" t="s">
        <v>317</v>
      </c>
      <c r="C92" s="136">
        <f>C80-C86</f>
        <v>0</v>
      </c>
      <c r="D92" s="136"/>
      <c r="E92" s="136"/>
      <c r="F92" s="136">
        <f>F80-F86</f>
        <v>0</v>
      </c>
      <c r="G92" s="146"/>
    </row>
    <row r="93" spans="2:7" hidden="1">
      <c r="B93" s="158" t="s">
        <v>318</v>
      </c>
      <c r="C93" s="136">
        <f>C81-C87</f>
        <v>0</v>
      </c>
      <c r="D93" s="136"/>
      <c r="E93" s="136"/>
      <c r="F93" s="136">
        <f>F81-F87</f>
        <v>0</v>
      </c>
      <c r="G93" s="159"/>
    </row>
    <row r="94" spans="2:7" hidden="1">
      <c r="B94" s="158" t="s">
        <v>319</v>
      </c>
      <c r="C94" s="136">
        <f>C82-C88</f>
        <v>0</v>
      </c>
      <c r="D94" s="136"/>
      <c r="E94" s="136"/>
      <c r="F94" s="136">
        <f>F82-F88</f>
        <v>0</v>
      </c>
    </row>
    <row r="95" spans="2:7" hidden="1">
      <c r="B95" s="160" t="s">
        <v>320</v>
      </c>
      <c r="C95" s="161">
        <f>C83-C89</f>
        <v>0</v>
      </c>
      <c r="D95" s="161"/>
      <c r="E95" s="161"/>
      <c r="F95" s="161">
        <f>F83-F89</f>
        <v>0</v>
      </c>
    </row>
    <row r="96" spans="2:7" hidden="1"/>
    <row r="97" hidden="1"/>
    <row r="98" hidden="1"/>
    <row r="99" hidden="1"/>
    <row r="100" hidden="1"/>
    <row r="101" hidden="1"/>
    <row r="102" hidden="1"/>
    <row r="103" hidden="1"/>
    <row r="104" hidden="1"/>
    <row r="105" hidden="1"/>
    <row r="106" hidden="1"/>
    <row r="107" hidden="1"/>
    <row r="108" hidden="1"/>
    <row r="109" hidden="1"/>
    <row r="110" hidden="1"/>
  </sheetData>
  <pageMargins left="0.39370078740157499" right="0.15748031496063" top="0.35433070866141703" bottom="0.43307086614173201" header="0.15748031496063" footer="0.15748031496063"/>
  <pageSetup paperSize="9" firstPageNumber="17" orientation="landscape" useFirstPageNumber="1" r:id="rId1"/>
  <headerFooter>
    <oddFooter>&amp;R&amp;P</oddFooter>
  </headerFooter>
  <legacyDrawing r:id="rId2"/>
</worksheet>
</file>

<file path=xl/worksheets/sheet6.xml><?xml version="1.0" encoding="utf-8"?>
<worksheet xmlns="http://schemas.openxmlformats.org/spreadsheetml/2006/main" xmlns:r="http://schemas.openxmlformats.org/officeDocument/2006/relationships">
  <sheetPr>
    <tabColor rgb="FFFFFF00"/>
  </sheetPr>
  <dimension ref="A1:I23"/>
  <sheetViews>
    <sheetView zoomScale="110" zoomScaleNormal="110" workbookViewId="0">
      <selection activeCell="F1" sqref="F1:G1048576"/>
    </sheetView>
  </sheetViews>
  <sheetFormatPr defaultRowHeight="15"/>
  <cols>
    <col min="1" max="1" width="4.85546875" style="23" customWidth="1"/>
    <col min="2" max="2" width="52.85546875" style="23" customWidth="1"/>
    <col min="3" max="3" width="17.140625" style="24" bestFit="1" customWidth="1"/>
    <col min="4" max="4" width="4" style="25" customWidth="1"/>
    <col min="5" max="5" width="16" style="25" bestFit="1" customWidth="1"/>
    <col min="6" max="6" width="15.7109375" style="25" bestFit="1" customWidth="1"/>
    <col min="7" max="7" width="12.85546875" style="25" customWidth="1"/>
    <col min="8" max="8" width="9.140625" style="23"/>
    <col min="9" max="9" width="12" style="23" bestFit="1" customWidth="1"/>
    <col min="10" max="16384" width="9.140625" style="23"/>
  </cols>
  <sheetData>
    <row r="1" spans="1:9">
      <c r="A1" s="22" t="s">
        <v>576</v>
      </c>
    </row>
    <row r="2" spans="1:9">
      <c r="A2" s="22" t="s">
        <v>577</v>
      </c>
    </row>
    <row r="4" spans="1:9">
      <c r="A4" s="45" t="s">
        <v>87</v>
      </c>
      <c r="B4" s="162" t="s">
        <v>322</v>
      </c>
      <c r="C4" s="29" t="s">
        <v>178</v>
      </c>
      <c r="D4" s="30"/>
      <c r="E4" s="29" t="s">
        <v>179</v>
      </c>
    </row>
    <row r="5" spans="1:9" s="164" customFormat="1">
      <c r="A5" s="23"/>
      <c r="B5" s="163" t="s">
        <v>323</v>
      </c>
      <c r="C5" s="24">
        <v>0</v>
      </c>
      <c r="D5" s="25"/>
      <c r="E5" s="25">
        <v>0</v>
      </c>
      <c r="F5" s="25"/>
      <c r="G5" s="25"/>
      <c r="H5" s="23"/>
      <c r="I5" s="23"/>
    </row>
    <row r="6" spans="1:9" s="164" customFormat="1">
      <c r="A6" s="23"/>
      <c r="B6" s="163" t="s">
        <v>324</v>
      </c>
      <c r="C6" s="24">
        <v>81937274273</v>
      </c>
      <c r="D6" s="25"/>
      <c r="E6" s="25">
        <v>81374974273</v>
      </c>
      <c r="F6" s="25"/>
      <c r="G6" s="25"/>
      <c r="H6" s="23"/>
      <c r="I6" s="23"/>
    </row>
    <row r="7" spans="1:9" s="164" customFormat="1">
      <c r="A7" s="23"/>
      <c r="B7" s="163" t="s">
        <v>325</v>
      </c>
      <c r="C7" s="24">
        <v>0</v>
      </c>
      <c r="D7" s="25"/>
      <c r="E7" s="25">
        <v>0</v>
      </c>
      <c r="F7" s="25"/>
      <c r="G7" s="25"/>
      <c r="H7" s="23"/>
      <c r="I7" s="23"/>
    </row>
    <row r="8" spans="1:9" s="164" customFormat="1" ht="15.75" thickBot="1">
      <c r="A8" s="23"/>
      <c r="B8" s="98" t="s">
        <v>190</v>
      </c>
      <c r="C8" s="99">
        <f>SUM(C5:C7)</f>
        <v>81937274273</v>
      </c>
      <c r="D8" s="26"/>
      <c r="E8" s="116">
        <f>SUM(E5:E7)</f>
        <v>81374974273</v>
      </c>
      <c r="F8" s="25"/>
      <c r="G8" s="25"/>
      <c r="H8" s="23"/>
      <c r="I8" s="23"/>
    </row>
    <row r="9" spans="1:9" ht="15.75" thickTop="1"/>
    <row r="10" spans="1:9">
      <c r="B10" s="165" t="s">
        <v>326</v>
      </c>
      <c r="C10" s="29" t="str">
        <f>C4</f>
        <v>Số cuối kỳ</v>
      </c>
      <c r="D10" s="30"/>
      <c r="E10" s="29" t="str">
        <f>E4</f>
        <v>Số đầu năm</v>
      </c>
    </row>
    <row r="11" spans="1:9" s="164" customFormat="1" ht="30">
      <c r="A11" s="23"/>
      <c r="B11" s="36" t="s">
        <v>327</v>
      </c>
      <c r="C11" s="84">
        <v>21119380000</v>
      </c>
      <c r="D11" s="82"/>
      <c r="E11" s="84">
        <v>21119380000</v>
      </c>
      <c r="F11" s="25"/>
      <c r="G11" s="25"/>
      <c r="H11" s="23"/>
      <c r="I11" s="23"/>
    </row>
    <row r="12" spans="1:9" s="164" customFormat="1" ht="45">
      <c r="A12" s="23"/>
      <c r="B12" s="36" t="s">
        <v>328</v>
      </c>
      <c r="C12" s="84">
        <v>60817894273</v>
      </c>
      <c r="D12" s="82"/>
      <c r="E12" s="84">
        <f>47204048400+13051545873</f>
        <v>60255594273</v>
      </c>
      <c r="F12" s="25"/>
      <c r="G12" s="25"/>
      <c r="H12" s="23"/>
      <c r="I12" s="23"/>
    </row>
    <row r="13" spans="1:9" s="164" customFormat="1" ht="15.75" thickBot="1">
      <c r="A13" s="23"/>
      <c r="B13" s="63" t="s">
        <v>190</v>
      </c>
      <c r="C13" s="99">
        <f>SUM(C11:C12)</f>
        <v>81937274273</v>
      </c>
      <c r="D13" s="26"/>
      <c r="E13" s="99">
        <f>SUM(E11:E12)</f>
        <v>81374974273</v>
      </c>
      <c r="F13" s="25"/>
      <c r="G13" s="25"/>
      <c r="H13" s="23"/>
      <c r="I13" s="23"/>
    </row>
    <row r="14" spans="1:9" s="164" customFormat="1" ht="15.75" thickTop="1">
      <c r="A14" s="23"/>
      <c r="B14" s="166"/>
      <c r="C14" s="167"/>
      <c r="D14" s="168"/>
      <c r="E14" s="167"/>
      <c r="F14" s="25"/>
      <c r="G14" s="25"/>
      <c r="H14" s="23"/>
      <c r="I14" s="23"/>
    </row>
    <row r="15" spans="1:9" s="164" customFormat="1" ht="45" customHeight="1">
      <c r="A15" s="23"/>
      <c r="B15" s="336" t="s">
        <v>329</v>
      </c>
      <c r="C15" s="336"/>
      <c r="D15" s="336"/>
      <c r="E15" s="336"/>
      <c r="F15" s="25"/>
      <c r="G15" s="25"/>
      <c r="H15" s="23"/>
      <c r="I15" s="23"/>
    </row>
    <row r="17" spans="1:7">
      <c r="A17" s="45" t="s">
        <v>99</v>
      </c>
      <c r="B17" s="6" t="s">
        <v>330</v>
      </c>
      <c r="C17" s="29" t="str">
        <f>C10</f>
        <v>Số cuối kỳ</v>
      </c>
      <c r="D17" s="30"/>
      <c r="E17" s="29" t="str">
        <f>E10</f>
        <v>Số đầu năm</v>
      </c>
    </row>
    <row r="18" spans="1:7" s="169" customFormat="1">
      <c r="B18" s="169" t="s">
        <v>331</v>
      </c>
      <c r="C18" s="170">
        <v>0</v>
      </c>
      <c r="D18" s="170"/>
      <c r="E18" s="170">
        <v>0</v>
      </c>
      <c r="F18" s="170"/>
      <c r="G18" s="170"/>
    </row>
    <row r="19" spans="1:7" s="169" customFormat="1">
      <c r="B19" s="169" t="s">
        <v>332</v>
      </c>
      <c r="C19" s="170">
        <v>17735000000</v>
      </c>
      <c r="D19" s="170"/>
      <c r="E19" s="170">
        <v>17735000000</v>
      </c>
      <c r="F19" s="170"/>
      <c r="G19" s="170"/>
    </row>
    <row r="20" spans="1:7" s="169" customFormat="1">
      <c r="B20" s="169" t="s">
        <v>333</v>
      </c>
      <c r="C20" s="170">
        <v>0</v>
      </c>
      <c r="D20" s="170"/>
      <c r="E20" s="170">
        <v>0</v>
      </c>
      <c r="F20" s="170"/>
      <c r="G20" s="170"/>
    </row>
    <row r="21" spans="1:7" s="169" customFormat="1">
      <c r="B21" s="169" t="s">
        <v>334</v>
      </c>
      <c r="C21" s="170">
        <v>0</v>
      </c>
      <c r="D21" s="170"/>
      <c r="E21" s="170">
        <v>0</v>
      </c>
      <c r="F21" s="170"/>
      <c r="G21" s="170"/>
    </row>
    <row r="22" spans="1:7" s="169" customFormat="1" ht="15.75" thickBot="1">
      <c r="B22" s="171" t="s">
        <v>190</v>
      </c>
      <c r="C22" s="99">
        <f>SUM(C18:C21)</f>
        <v>17735000000</v>
      </c>
      <c r="D22" s="26"/>
      <c r="E22" s="99">
        <f>SUM(E18:E21)</f>
        <v>17735000000</v>
      </c>
      <c r="F22" s="170"/>
      <c r="G22" s="170"/>
    </row>
    <row r="23" spans="1:7" ht="15.75" thickTop="1"/>
  </sheetData>
  <mergeCells count="1">
    <mergeCell ref="B15:E15"/>
  </mergeCells>
  <pageMargins left="0.55118110236220497" right="0.196850393700787" top="0.35433070866141703" bottom="0.35433070866141703" header="0.15748031496063" footer="0.15748031496063"/>
  <pageSetup paperSize="9" firstPageNumber="18" orientation="portrait" useFirstPageNumber="1"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tabColor rgb="FFFFFF00"/>
  </sheetPr>
  <dimension ref="A1:E10"/>
  <sheetViews>
    <sheetView workbookViewId="0">
      <selection activeCell="D33" sqref="D33"/>
    </sheetView>
  </sheetViews>
  <sheetFormatPr defaultRowHeight="15"/>
  <cols>
    <col min="1" max="1" width="50.7109375" customWidth="1"/>
    <col min="2" max="2" width="13.7109375" customWidth="1"/>
    <col min="3" max="3" width="18" customWidth="1"/>
    <col min="4" max="4" width="15.85546875" customWidth="1"/>
    <col min="5" max="5" width="15.5703125" customWidth="1"/>
  </cols>
  <sheetData>
    <row r="1" spans="1:5">
      <c r="A1" s="1" t="s">
        <v>576</v>
      </c>
      <c r="B1" s="172"/>
    </row>
    <row r="2" spans="1:5">
      <c r="A2" s="1" t="s">
        <v>577</v>
      </c>
      <c r="B2" s="172"/>
    </row>
    <row r="4" spans="1:5">
      <c r="A4" s="173" t="s">
        <v>335</v>
      </c>
    </row>
    <row r="5" spans="1:5">
      <c r="A5" s="174" t="s">
        <v>197</v>
      </c>
      <c r="B5" s="175" t="s">
        <v>315</v>
      </c>
      <c r="C5" s="176"/>
      <c r="D5" s="175" t="s">
        <v>179</v>
      </c>
      <c r="E5" s="177"/>
    </row>
    <row r="6" spans="1:5" ht="28.5">
      <c r="A6" s="178"/>
      <c r="B6" s="179" t="s">
        <v>198</v>
      </c>
      <c r="C6" s="179" t="s">
        <v>199</v>
      </c>
      <c r="D6" s="179" t="s">
        <v>198</v>
      </c>
      <c r="E6" s="179" t="s">
        <v>199</v>
      </c>
    </row>
    <row r="7" spans="1:5">
      <c r="A7" s="180" t="s">
        <v>336</v>
      </c>
      <c r="B7" s="181">
        <v>1773500</v>
      </c>
      <c r="C7" s="182">
        <v>17735000000</v>
      </c>
      <c r="D7" s="181">
        <v>1773500</v>
      </c>
      <c r="E7" s="183">
        <v>17735000000</v>
      </c>
    </row>
    <row r="8" spans="1:5">
      <c r="A8" s="184" t="s">
        <v>201</v>
      </c>
      <c r="B8" s="185">
        <f>SUM(B7)</f>
        <v>1773500</v>
      </c>
      <c r="C8" s="186">
        <f>SUM(C7)</f>
        <v>17735000000</v>
      </c>
      <c r="D8" s="185">
        <f>SUM(D7)</f>
        <v>1773500</v>
      </c>
      <c r="E8" s="187">
        <f>SUM(E7)</f>
        <v>17735000000</v>
      </c>
    </row>
    <row r="9" spans="1:5">
      <c r="A9" s="63"/>
      <c r="B9" s="188"/>
      <c r="C9" s="85"/>
      <c r="D9" s="188"/>
      <c r="E9" s="85"/>
    </row>
    <row r="10" spans="1:5" ht="45" customHeight="1">
      <c r="A10" s="322" t="s">
        <v>337</v>
      </c>
      <c r="B10" s="322"/>
      <c r="C10" s="322"/>
      <c r="D10" s="322"/>
      <c r="E10" s="322"/>
    </row>
  </sheetData>
  <mergeCells count="1">
    <mergeCell ref="A10:E10"/>
  </mergeCells>
  <pageMargins left="0.70866141732283505" right="0.70866141732283505" top="0.74803149606299202" bottom="0.74803149606299202" header="0.31496062992126" footer="0.31496062992126"/>
  <pageSetup paperSize="9" firstPageNumber="19" orientation="landscape" useFirstPageNumber="1" r:id="rId1"/>
  <headerFooter>
    <oddFooter>&amp;R&amp;P</oddFooter>
  </headerFooter>
</worksheet>
</file>

<file path=xl/worksheets/sheet8.xml><?xml version="1.0" encoding="utf-8"?>
<worksheet xmlns="http://schemas.openxmlformats.org/spreadsheetml/2006/main" xmlns:r="http://schemas.openxmlformats.org/officeDocument/2006/relationships">
  <sheetPr>
    <tabColor rgb="FFFFFF00"/>
  </sheetPr>
  <dimension ref="A1:T38"/>
  <sheetViews>
    <sheetView workbookViewId="0">
      <selection activeCell="H1" sqref="H1:J1048576"/>
    </sheetView>
  </sheetViews>
  <sheetFormatPr defaultRowHeight="15"/>
  <cols>
    <col min="1" max="1" width="5.5703125" customWidth="1"/>
    <col min="2" max="2" width="52" customWidth="1"/>
    <col min="3" max="3" width="17.28515625" customWidth="1"/>
    <col min="4" max="4" width="13.5703125" bestFit="1" customWidth="1"/>
    <col min="5" max="5" width="16.5703125" bestFit="1" customWidth="1"/>
    <col min="9" max="9" width="13.5703125" bestFit="1" customWidth="1"/>
  </cols>
  <sheetData>
    <row r="1" spans="1:20">
      <c r="A1" s="1" t="s">
        <v>576</v>
      </c>
    </row>
    <row r="2" spans="1:20">
      <c r="A2" s="1" t="s">
        <v>577</v>
      </c>
    </row>
    <row r="4" spans="1:20" hidden="1"/>
    <row r="5" spans="1:20" hidden="1">
      <c r="A5" s="23"/>
      <c r="B5" s="23"/>
      <c r="C5" s="24"/>
      <c r="D5" s="25"/>
      <c r="E5" s="25"/>
      <c r="F5" s="25"/>
      <c r="G5" s="25"/>
      <c r="H5" s="23"/>
      <c r="I5" s="23"/>
      <c r="J5" s="23"/>
      <c r="K5" s="23"/>
      <c r="L5" s="23"/>
      <c r="M5" s="23"/>
      <c r="N5" s="23"/>
      <c r="O5" s="23"/>
      <c r="P5" s="23"/>
      <c r="Q5" s="23"/>
      <c r="R5" s="23"/>
      <c r="S5" s="23"/>
      <c r="T5" s="23"/>
    </row>
    <row r="6" spans="1:20" hidden="1">
      <c r="A6" s="189"/>
      <c r="B6" s="23"/>
      <c r="C6" s="24"/>
      <c r="D6" s="25"/>
      <c r="E6" s="25"/>
      <c r="F6" s="25"/>
      <c r="G6" s="25"/>
      <c r="H6" s="23"/>
      <c r="I6" s="23"/>
      <c r="J6" s="23"/>
      <c r="K6" s="23"/>
      <c r="L6" s="23"/>
      <c r="M6" s="23"/>
      <c r="N6" s="23"/>
      <c r="O6" s="23"/>
      <c r="P6" s="23"/>
      <c r="Q6" s="23"/>
      <c r="R6" s="23"/>
      <c r="S6" s="23"/>
      <c r="T6" s="23"/>
    </row>
    <row r="7" spans="1:20" hidden="1">
      <c r="A7" s="23"/>
      <c r="B7" s="164" t="s">
        <v>338</v>
      </c>
      <c r="C7" s="24">
        <v>0</v>
      </c>
      <c r="D7" s="25"/>
      <c r="E7" s="25"/>
      <c r="F7" s="25"/>
      <c r="G7" s="25"/>
      <c r="H7" s="23"/>
      <c r="I7" s="23"/>
      <c r="J7" s="164"/>
      <c r="K7" s="164"/>
      <c r="L7" s="164"/>
      <c r="M7" s="164"/>
      <c r="N7" s="164"/>
      <c r="O7" s="164"/>
      <c r="P7" s="164"/>
      <c r="Q7" s="164"/>
      <c r="R7" s="164"/>
      <c r="S7" s="164"/>
      <c r="T7" s="164"/>
    </row>
    <row r="8" spans="1:20" hidden="1">
      <c r="A8" s="23"/>
      <c r="B8" s="164" t="s">
        <v>339</v>
      </c>
      <c r="C8" s="24">
        <v>0</v>
      </c>
      <c r="D8" s="25"/>
      <c r="E8" s="25"/>
      <c r="F8" s="25"/>
      <c r="G8" s="25"/>
      <c r="H8" s="23"/>
      <c r="I8" s="23"/>
      <c r="J8" s="164"/>
      <c r="K8" s="164"/>
      <c r="L8" s="164"/>
      <c r="M8" s="164"/>
      <c r="N8" s="164"/>
      <c r="O8" s="164"/>
      <c r="P8" s="164"/>
      <c r="Q8" s="164"/>
      <c r="R8" s="164"/>
      <c r="S8" s="164"/>
      <c r="T8" s="164"/>
    </row>
    <row r="9" spans="1:20" hidden="1">
      <c r="A9" s="23"/>
      <c r="B9" s="164" t="s">
        <v>340</v>
      </c>
      <c r="C9" s="24">
        <v>0</v>
      </c>
      <c r="D9" s="25"/>
      <c r="E9" s="25"/>
      <c r="F9" s="25"/>
      <c r="G9" s="25"/>
      <c r="H9" s="23"/>
      <c r="I9" s="23"/>
      <c r="J9" s="164"/>
      <c r="K9" s="164"/>
      <c r="L9" s="164"/>
      <c r="M9" s="164"/>
      <c r="N9" s="164"/>
      <c r="O9" s="164"/>
      <c r="P9" s="164"/>
      <c r="Q9" s="164"/>
      <c r="R9" s="164"/>
      <c r="S9" s="164"/>
      <c r="T9" s="164"/>
    </row>
    <row r="10" spans="1:20" hidden="1">
      <c r="A10" s="23"/>
      <c r="B10" s="23"/>
      <c r="C10" s="24"/>
      <c r="D10" s="25"/>
      <c r="E10" s="25"/>
      <c r="F10" s="25"/>
      <c r="G10" s="25"/>
      <c r="H10" s="23"/>
      <c r="I10" s="23"/>
      <c r="J10" s="23"/>
      <c r="K10" s="23"/>
      <c r="L10" s="23"/>
      <c r="M10" s="23"/>
      <c r="N10" s="23"/>
      <c r="O10" s="23"/>
      <c r="P10" s="23"/>
      <c r="Q10" s="23"/>
      <c r="R10" s="23"/>
      <c r="S10" s="23"/>
      <c r="T10" s="23"/>
    </row>
    <row r="11" spans="1:20" hidden="1">
      <c r="A11" s="23"/>
      <c r="B11" s="98" t="s">
        <v>190</v>
      </c>
      <c r="C11" s="128">
        <f>SUM(C7:C10)</f>
        <v>0</v>
      </c>
      <c r="D11" s="25"/>
      <c r="E11" s="26">
        <f>SUM(E7:E10)</f>
        <v>0</v>
      </c>
      <c r="F11" s="25">
        <v>0</v>
      </c>
      <c r="G11" s="25">
        <v>0</v>
      </c>
      <c r="H11" s="23"/>
      <c r="I11" s="23"/>
      <c r="J11" s="164"/>
      <c r="K11" s="164"/>
      <c r="L11" s="164"/>
      <c r="M11" s="164"/>
      <c r="N11" s="164"/>
      <c r="O11" s="164"/>
      <c r="P11" s="164"/>
      <c r="Q11" s="164"/>
      <c r="R11" s="164"/>
      <c r="S11" s="164"/>
      <c r="T11" s="164"/>
    </row>
    <row r="12" spans="1:20" hidden="1">
      <c r="A12" s="23"/>
      <c r="B12" s="23"/>
      <c r="C12" s="24"/>
      <c r="D12" s="25"/>
      <c r="E12" s="25"/>
      <c r="F12" s="25"/>
      <c r="G12" s="25"/>
      <c r="H12" s="23"/>
      <c r="I12" s="23"/>
      <c r="J12" s="23"/>
      <c r="K12" s="23"/>
      <c r="L12" s="23"/>
      <c r="M12" s="23"/>
      <c r="N12" s="23"/>
      <c r="O12" s="23"/>
      <c r="P12" s="23"/>
      <c r="Q12" s="23"/>
      <c r="R12" s="23"/>
      <c r="S12" s="23"/>
      <c r="T12" s="23"/>
    </row>
    <row r="13" spans="1:20" hidden="1">
      <c r="A13" s="45" t="s">
        <v>87</v>
      </c>
      <c r="B13" s="162" t="s">
        <v>338</v>
      </c>
      <c r="C13" s="29" t="s">
        <v>178</v>
      </c>
      <c r="D13" s="113"/>
      <c r="E13" s="29" t="s">
        <v>179</v>
      </c>
      <c r="F13" s="25"/>
      <c r="G13" s="25"/>
      <c r="H13" s="23"/>
      <c r="I13" s="23"/>
      <c r="J13" s="164"/>
      <c r="K13" s="164"/>
      <c r="L13" s="164"/>
      <c r="M13" s="164"/>
      <c r="N13" s="164"/>
      <c r="O13" s="164"/>
      <c r="P13" s="164"/>
      <c r="Q13" s="164"/>
      <c r="R13" s="164"/>
      <c r="S13" s="164"/>
      <c r="T13" s="164"/>
    </row>
    <row r="14" spans="1:20" hidden="1">
      <c r="A14" s="23"/>
      <c r="B14" s="190" t="s">
        <v>341</v>
      </c>
      <c r="C14" s="191"/>
      <c r="D14" s="192"/>
      <c r="E14" s="193"/>
      <c r="F14" s="25"/>
      <c r="G14" s="25"/>
      <c r="H14" s="23"/>
      <c r="I14" s="23"/>
      <c r="J14" s="164"/>
      <c r="K14" s="164"/>
      <c r="L14" s="164"/>
      <c r="M14" s="164"/>
      <c r="N14" s="164"/>
      <c r="O14" s="164"/>
      <c r="P14" s="164"/>
      <c r="Q14" s="164"/>
      <c r="R14" s="164"/>
      <c r="S14" s="164"/>
      <c r="T14" s="164"/>
    </row>
    <row r="15" spans="1:20" hidden="1">
      <c r="A15" s="23"/>
      <c r="B15" s="190" t="s">
        <v>342</v>
      </c>
      <c r="C15" s="191"/>
      <c r="D15" s="192"/>
      <c r="E15" s="193"/>
      <c r="F15" s="25"/>
      <c r="G15" s="25"/>
      <c r="H15" s="23"/>
      <c r="I15" s="23"/>
      <c r="J15" s="164"/>
      <c r="K15" s="164"/>
      <c r="L15" s="164"/>
      <c r="M15" s="164"/>
      <c r="N15" s="164"/>
      <c r="O15" s="164"/>
      <c r="P15" s="164"/>
      <c r="Q15" s="164"/>
      <c r="R15" s="164"/>
      <c r="S15" s="164"/>
      <c r="T15" s="164"/>
    </row>
    <row r="16" spans="1:20" hidden="1">
      <c r="A16" s="23"/>
      <c r="B16" s="190" t="s">
        <v>283</v>
      </c>
      <c r="C16" s="191"/>
      <c r="D16" s="192"/>
      <c r="E16" s="193"/>
      <c r="F16" s="25"/>
      <c r="G16" s="25"/>
      <c r="H16" s="23"/>
      <c r="I16" s="23"/>
      <c r="J16" s="164"/>
      <c r="K16" s="164"/>
      <c r="L16" s="164"/>
      <c r="M16" s="164"/>
      <c r="N16" s="164"/>
      <c r="O16" s="164"/>
      <c r="P16" s="164"/>
      <c r="Q16" s="164"/>
      <c r="R16" s="164"/>
      <c r="S16" s="164"/>
      <c r="T16" s="164"/>
    </row>
    <row r="17" spans="1:20" hidden="1">
      <c r="A17" s="23"/>
      <c r="B17" s="190" t="s">
        <v>343</v>
      </c>
      <c r="C17" s="191"/>
      <c r="D17" s="192"/>
      <c r="E17" s="193"/>
      <c r="F17" s="25"/>
      <c r="G17" s="25"/>
      <c r="H17" s="23"/>
      <c r="I17" s="23"/>
      <c r="J17" s="164"/>
      <c r="K17" s="164"/>
      <c r="L17" s="164"/>
      <c r="M17" s="164"/>
      <c r="N17" s="164"/>
      <c r="O17" s="164"/>
      <c r="P17" s="164"/>
      <c r="Q17" s="164"/>
      <c r="R17" s="164"/>
      <c r="S17" s="164"/>
      <c r="T17" s="164"/>
    </row>
    <row r="18" spans="1:20" hidden="1">
      <c r="A18" s="23"/>
      <c r="B18" s="190" t="s">
        <v>309</v>
      </c>
      <c r="C18" s="191"/>
      <c r="D18" s="192"/>
      <c r="E18" s="193"/>
      <c r="F18" s="25"/>
      <c r="G18" s="25"/>
      <c r="H18" s="23"/>
      <c r="I18" s="23"/>
      <c r="J18" s="164"/>
      <c r="K18" s="164"/>
      <c r="L18" s="164"/>
      <c r="M18" s="164"/>
      <c r="N18" s="164"/>
      <c r="O18" s="164"/>
      <c r="P18" s="164"/>
      <c r="Q18" s="164"/>
      <c r="R18" s="164"/>
      <c r="S18" s="164"/>
      <c r="T18" s="164"/>
    </row>
    <row r="19" spans="1:20" ht="15.75" hidden="1" thickBot="1">
      <c r="A19" s="23"/>
      <c r="B19" s="194" t="s">
        <v>219</v>
      </c>
      <c r="C19" s="41">
        <f>SUM(C14:C18)</f>
        <v>0</v>
      </c>
      <c r="D19" s="195"/>
      <c r="E19" s="196">
        <f>SUM(E14:E18)</f>
        <v>0</v>
      </c>
      <c r="F19" s="25">
        <v>0</v>
      </c>
      <c r="G19" s="25">
        <v>0</v>
      </c>
      <c r="H19" s="23"/>
      <c r="I19" s="23"/>
      <c r="J19" s="164"/>
      <c r="K19" s="164"/>
      <c r="L19" s="164"/>
      <c r="M19" s="164"/>
      <c r="N19" s="164"/>
      <c r="O19" s="164"/>
      <c r="P19" s="164"/>
      <c r="Q19" s="164"/>
      <c r="R19" s="164"/>
      <c r="S19" s="164"/>
      <c r="T19" s="164"/>
    </row>
    <row r="20" spans="1:20" hidden="1">
      <c r="A20" s="23"/>
      <c r="B20" s="23"/>
      <c r="C20" s="24"/>
      <c r="D20" s="25"/>
      <c r="E20" s="25"/>
      <c r="F20" s="25"/>
      <c r="G20" s="25"/>
      <c r="H20" s="23"/>
      <c r="I20" s="23"/>
      <c r="J20" s="164"/>
      <c r="K20" s="164"/>
      <c r="L20" s="164"/>
      <c r="M20" s="164"/>
      <c r="N20" s="164"/>
      <c r="O20" s="164"/>
      <c r="P20" s="164"/>
      <c r="Q20" s="164"/>
      <c r="R20" s="164"/>
      <c r="S20" s="164"/>
      <c r="T20" s="164"/>
    </row>
    <row r="21" spans="1:20" hidden="1">
      <c r="A21" s="23"/>
      <c r="B21" s="23"/>
      <c r="C21" s="24"/>
      <c r="D21" s="25"/>
      <c r="E21" s="25"/>
      <c r="F21" s="25"/>
      <c r="G21" s="25"/>
      <c r="H21" s="23"/>
      <c r="I21" s="23"/>
      <c r="J21" s="164"/>
      <c r="K21" s="164"/>
      <c r="L21" s="164"/>
      <c r="M21" s="164"/>
      <c r="N21" s="164"/>
      <c r="O21" s="164"/>
      <c r="P21" s="164"/>
      <c r="Q21" s="164"/>
      <c r="R21" s="164"/>
      <c r="S21" s="164"/>
      <c r="T21" s="164"/>
    </row>
    <row r="22" spans="1:20" hidden="1">
      <c r="A22" s="23"/>
      <c r="B22" s="23"/>
      <c r="C22" s="24"/>
      <c r="D22" s="25"/>
      <c r="E22" s="25"/>
      <c r="F22" s="25"/>
      <c r="G22" s="25"/>
      <c r="H22" s="23"/>
      <c r="I22" s="23"/>
      <c r="J22" s="23"/>
      <c r="K22" s="23"/>
      <c r="L22" s="23"/>
      <c r="M22" s="23"/>
      <c r="N22" s="23"/>
      <c r="O22" s="23"/>
      <c r="P22" s="23"/>
      <c r="Q22" s="23"/>
      <c r="R22" s="23"/>
      <c r="S22" s="23"/>
      <c r="T22" s="23"/>
    </row>
    <row r="23" spans="1:20">
      <c r="A23" s="45" t="s">
        <v>99</v>
      </c>
      <c r="B23" s="162" t="s">
        <v>344</v>
      </c>
      <c r="C23" s="29" t="s">
        <v>178</v>
      </c>
      <c r="D23" s="30"/>
      <c r="E23" s="29" t="s">
        <v>179</v>
      </c>
      <c r="F23" s="25"/>
      <c r="G23" s="25"/>
      <c r="H23" s="23"/>
      <c r="I23" s="23"/>
      <c r="J23" s="23"/>
      <c r="K23" s="23"/>
      <c r="L23" s="23"/>
      <c r="M23" s="23"/>
      <c r="N23" s="23"/>
      <c r="O23" s="23"/>
      <c r="P23" s="23"/>
      <c r="Q23" s="23"/>
      <c r="R23" s="23"/>
      <c r="S23" s="23"/>
      <c r="T23" s="23"/>
    </row>
    <row r="24" spans="1:20">
      <c r="A24" s="23"/>
      <c r="B24" s="190" t="s">
        <v>345</v>
      </c>
      <c r="C24" s="197">
        <v>12000000000</v>
      </c>
      <c r="D24" s="191"/>
      <c r="E24" s="197">
        <v>13000000000</v>
      </c>
      <c r="F24" s="25"/>
      <c r="G24" s="25"/>
      <c r="H24" s="23"/>
      <c r="I24" s="23"/>
      <c r="J24" s="164"/>
      <c r="K24" s="164"/>
      <c r="L24" s="164"/>
      <c r="M24" s="164"/>
      <c r="N24" s="164"/>
      <c r="O24" s="164"/>
      <c r="P24" s="164"/>
      <c r="Q24" s="164"/>
      <c r="R24" s="164"/>
      <c r="S24" s="164"/>
      <c r="T24" s="164"/>
    </row>
    <row r="25" spans="1:20">
      <c r="A25" s="23"/>
      <c r="B25" s="190" t="s">
        <v>346</v>
      </c>
      <c r="C25" s="197">
        <v>0</v>
      </c>
      <c r="D25" s="191"/>
      <c r="E25" s="197">
        <v>0</v>
      </c>
      <c r="F25" s="25"/>
      <c r="G25" s="25"/>
      <c r="H25" s="23"/>
      <c r="I25" s="23"/>
      <c r="J25" s="164"/>
      <c r="K25" s="164"/>
      <c r="L25" s="164"/>
      <c r="M25" s="164"/>
      <c r="N25" s="164"/>
      <c r="O25" s="164"/>
      <c r="P25" s="164"/>
      <c r="Q25" s="164"/>
      <c r="R25" s="164"/>
      <c r="S25" s="164"/>
      <c r="T25" s="164"/>
    </row>
    <row r="26" spans="1:20">
      <c r="A26" s="23"/>
      <c r="B26" s="190" t="s">
        <v>347</v>
      </c>
      <c r="C26" s="198"/>
      <c r="D26" s="191"/>
      <c r="E26" s="198"/>
      <c r="F26" s="25"/>
      <c r="G26" s="25"/>
      <c r="H26" s="23"/>
      <c r="I26" s="23"/>
      <c r="J26" s="164"/>
      <c r="K26" s="164"/>
      <c r="L26" s="164"/>
      <c r="M26" s="164"/>
      <c r="N26" s="164"/>
      <c r="O26" s="164"/>
      <c r="P26" s="164"/>
      <c r="Q26" s="164"/>
      <c r="R26" s="164"/>
      <c r="S26" s="164"/>
      <c r="T26" s="164"/>
    </row>
    <row r="27" spans="1:20">
      <c r="A27" s="23"/>
      <c r="B27" s="190" t="s">
        <v>348</v>
      </c>
      <c r="C27" s="198"/>
      <c r="D27" s="191"/>
      <c r="E27" s="198"/>
      <c r="F27" s="25"/>
      <c r="G27" s="25"/>
      <c r="H27" s="23"/>
      <c r="I27" s="23"/>
      <c r="J27" s="164"/>
      <c r="K27" s="164"/>
      <c r="L27" s="164"/>
      <c r="M27" s="164"/>
      <c r="N27" s="164"/>
      <c r="O27" s="164"/>
      <c r="P27" s="164"/>
      <c r="Q27" s="164"/>
      <c r="R27" s="164"/>
      <c r="S27" s="164"/>
      <c r="T27" s="164"/>
    </row>
    <row r="28" spans="1:20" ht="15.75" thickBot="1">
      <c r="A28" s="23"/>
      <c r="B28" s="194" t="s">
        <v>190</v>
      </c>
      <c r="C28" s="199">
        <f>SUM(C24:C27)</f>
        <v>12000000000</v>
      </c>
      <c r="D28" s="191"/>
      <c r="E28" s="199">
        <f>SUM(E24:E27)</f>
        <v>13000000000</v>
      </c>
      <c r="H28" s="23"/>
      <c r="I28" s="191"/>
      <c r="J28" s="25"/>
      <c r="K28" s="164"/>
      <c r="L28" s="164"/>
      <c r="M28" s="164"/>
      <c r="N28" s="164"/>
      <c r="O28" s="164"/>
      <c r="P28" s="164"/>
      <c r="Q28" s="164"/>
      <c r="R28" s="164"/>
      <c r="S28" s="164"/>
      <c r="T28" s="164"/>
    </row>
    <row r="29" spans="1:20" ht="15.75" thickTop="1">
      <c r="A29" s="23"/>
      <c r="B29" s="23"/>
      <c r="C29" s="24"/>
      <c r="D29" s="25"/>
      <c r="E29" s="25"/>
      <c r="F29" s="25"/>
      <c r="G29" s="25"/>
      <c r="H29" s="23"/>
      <c r="I29" s="23"/>
      <c r="J29" s="164"/>
      <c r="K29" s="164"/>
      <c r="L29" s="164"/>
      <c r="M29" s="164"/>
      <c r="N29" s="164"/>
      <c r="O29" s="164"/>
      <c r="P29" s="164"/>
      <c r="Q29" s="164"/>
      <c r="R29" s="164"/>
      <c r="S29" s="164"/>
      <c r="T29" s="164"/>
    </row>
    <row r="30" spans="1:20">
      <c r="A30" s="23"/>
      <c r="B30" s="162" t="s">
        <v>349</v>
      </c>
      <c r="C30" s="24"/>
      <c r="D30" s="25"/>
      <c r="E30" s="25"/>
      <c r="F30" s="25"/>
      <c r="G30" s="25"/>
      <c r="H30" s="23"/>
      <c r="I30" s="23"/>
      <c r="J30" s="164"/>
      <c r="K30" s="164"/>
      <c r="L30" s="164"/>
      <c r="M30" s="164"/>
      <c r="N30" s="164"/>
      <c r="O30" s="164"/>
      <c r="P30" s="164"/>
      <c r="Q30" s="164"/>
      <c r="R30" s="164"/>
      <c r="S30" s="164"/>
      <c r="T30" s="164"/>
    </row>
    <row r="31" spans="1:20">
      <c r="A31" s="23"/>
      <c r="B31" s="63" t="s">
        <v>197</v>
      </c>
      <c r="C31" s="200" t="s">
        <v>199</v>
      </c>
      <c r="D31" s="92" t="s">
        <v>350</v>
      </c>
      <c r="E31" s="63" t="s">
        <v>351</v>
      </c>
      <c r="F31" s="25"/>
      <c r="G31" s="25"/>
      <c r="H31" s="23"/>
      <c r="I31" s="23"/>
      <c r="J31" s="164"/>
      <c r="K31" s="164"/>
      <c r="L31" s="164"/>
      <c r="M31" s="164"/>
      <c r="N31" s="164"/>
      <c r="O31" s="164"/>
      <c r="P31" s="164"/>
      <c r="Q31" s="164"/>
      <c r="R31" s="164"/>
      <c r="S31" s="164"/>
      <c r="T31" s="164"/>
    </row>
    <row r="32" spans="1:20">
      <c r="A32" s="23"/>
      <c r="B32" s="36" t="s">
        <v>352</v>
      </c>
      <c r="C32" s="38">
        <v>4000000000</v>
      </c>
      <c r="D32" s="201">
        <v>0.06</v>
      </c>
      <c r="E32" s="202" t="s">
        <v>353</v>
      </c>
      <c r="F32" s="25"/>
      <c r="G32" s="25"/>
      <c r="H32" s="23"/>
      <c r="I32" s="203"/>
      <c r="J32" s="164"/>
      <c r="K32" s="164"/>
      <c r="L32" s="164"/>
      <c r="M32" s="164"/>
      <c r="N32" s="164"/>
      <c r="O32" s="164"/>
      <c r="P32" s="164"/>
      <c r="Q32" s="164"/>
      <c r="R32" s="164"/>
      <c r="S32" s="164"/>
      <c r="T32" s="164"/>
    </row>
    <row r="33" spans="1:20">
      <c r="A33" s="23"/>
      <c r="B33" s="36" t="s">
        <v>352</v>
      </c>
      <c r="C33" s="38">
        <v>2000000000</v>
      </c>
      <c r="D33" s="201">
        <v>0.06</v>
      </c>
      <c r="E33" s="202" t="s">
        <v>354</v>
      </c>
      <c r="F33" s="25"/>
      <c r="G33" s="25"/>
      <c r="H33" s="23"/>
      <c r="I33" s="203"/>
      <c r="J33" s="164"/>
      <c r="K33" s="164"/>
      <c r="L33" s="164"/>
      <c r="M33" s="164"/>
      <c r="N33" s="164"/>
      <c r="O33" s="164"/>
      <c r="P33" s="164"/>
      <c r="Q33" s="164"/>
      <c r="R33" s="164"/>
      <c r="S33" s="164"/>
      <c r="T33" s="164"/>
    </row>
    <row r="34" spans="1:20">
      <c r="B34" s="36" t="s">
        <v>352</v>
      </c>
      <c r="C34" s="38">
        <v>2000000000</v>
      </c>
      <c r="D34" s="201">
        <v>0.06</v>
      </c>
      <c r="E34" s="202" t="s">
        <v>355</v>
      </c>
    </row>
    <row r="35" spans="1:20">
      <c r="B35" s="36" t="s">
        <v>352</v>
      </c>
      <c r="C35" s="38">
        <v>2000000000</v>
      </c>
      <c r="D35" s="201">
        <v>0.06</v>
      </c>
      <c r="E35" s="202" t="s">
        <v>356</v>
      </c>
      <c r="I35" s="204"/>
    </row>
    <row r="36" spans="1:20">
      <c r="B36" s="36" t="s">
        <v>352</v>
      </c>
      <c r="C36" s="38">
        <v>600000000</v>
      </c>
      <c r="D36" s="201">
        <v>0.115</v>
      </c>
      <c r="E36" s="202" t="s">
        <v>357</v>
      </c>
      <c r="I36" s="204"/>
    </row>
    <row r="37" spans="1:20">
      <c r="B37" s="36" t="s">
        <v>358</v>
      </c>
      <c r="C37" s="38">
        <v>1400000000</v>
      </c>
      <c r="D37" s="205">
        <v>0.13500000000000001</v>
      </c>
      <c r="E37" s="202" t="s">
        <v>359</v>
      </c>
      <c r="I37" s="204"/>
    </row>
    <row r="38" spans="1:20">
      <c r="B38" s="63" t="s">
        <v>201</v>
      </c>
      <c r="C38" s="206">
        <f>SUM(C32:C37)</f>
        <v>12000000000</v>
      </c>
      <c r="D38" s="207"/>
      <c r="I38" s="208"/>
    </row>
  </sheetData>
  <pageMargins left="0.43307086614173201" right="0.196850393700787" top="0.35433070866141703" bottom="0.35433070866141703" header="0.15748031496063" footer="0.15748031496063"/>
  <pageSetup paperSize="9" firstPageNumber="20" orientation="landscape" useFirstPageNumber="1" r:id="rId1"/>
  <headerFooter>
    <oddFooter>&amp;R&amp;P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T107"/>
  <sheetViews>
    <sheetView topLeftCell="A27" workbookViewId="0">
      <selection activeCell="F72" sqref="F1:I1048576"/>
    </sheetView>
  </sheetViews>
  <sheetFormatPr defaultRowHeight="15"/>
  <cols>
    <col min="1" max="1" width="4.42578125" customWidth="1"/>
    <col min="2" max="2" width="54" bestFit="1" customWidth="1"/>
    <col min="3" max="3" width="17.5703125" bestFit="1" customWidth="1"/>
    <col min="4" max="4" width="3.5703125" customWidth="1"/>
    <col min="5" max="5" width="16.5703125" bestFit="1" customWidth="1"/>
    <col min="6" max="6" width="16" bestFit="1" customWidth="1"/>
    <col min="7" max="7" width="15.140625" bestFit="1" customWidth="1"/>
    <col min="8" max="8" width="11.7109375" bestFit="1" customWidth="1"/>
    <col min="9" max="9" width="13.140625" bestFit="1" customWidth="1"/>
    <col min="10" max="10" width="12.7109375" bestFit="1" customWidth="1"/>
  </cols>
  <sheetData>
    <row r="1" spans="1:20">
      <c r="A1" s="1" t="s">
        <v>576</v>
      </c>
    </row>
    <row r="2" spans="1:20">
      <c r="A2" s="1" t="s">
        <v>577</v>
      </c>
    </row>
    <row r="4" spans="1:20">
      <c r="A4" s="45" t="s">
        <v>105</v>
      </c>
      <c r="B4" s="162" t="s">
        <v>360</v>
      </c>
      <c r="C4" s="29" t="s">
        <v>178</v>
      </c>
      <c r="D4" s="30"/>
      <c r="E4" s="29" t="s">
        <v>179</v>
      </c>
      <c r="F4" s="25"/>
      <c r="G4" s="25"/>
      <c r="H4" s="23"/>
      <c r="I4" s="23"/>
      <c r="J4" s="164"/>
      <c r="K4" s="164"/>
      <c r="L4" s="164"/>
      <c r="M4" s="164"/>
      <c r="N4" s="164"/>
      <c r="O4" s="164"/>
      <c r="P4" s="164"/>
      <c r="Q4" s="164"/>
      <c r="R4" s="164"/>
      <c r="S4" s="164"/>
      <c r="T4" s="164"/>
    </row>
    <row r="5" spans="1:20">
      <c r="A5" s="23"/>
      <c r="B5" s="190" t="s">
        <v>361</v>
      </c>
      <c r="C5" s="197">
        <v>18544753302</v>
      </c>
      <c r="D5" s="191"/>
      <c r="E5" s="197">
        <v>19400285349</v>
      </c>
      <c r="F5" s="25"/>
      <c r="G5" s="25"/>
      <c r="H5" s="23"/>
      <c r="I5" s="23"/>
      <c r="J5" s="164"/>
      <c r="K5" s="164"/>
      <c r="L5" s="164"/>
      <c r="M5" s="164"/>
      <c r="N5" s="164"/>
      <c r="O5" s="164"/>
      <c r="P5" s="164"/>
      <c r="Q5" s="164"/>
      <c r="R5" s="164"/>
      <c r="S5" s="164"/>
      <c r="T5" s="164"/>
    </row>
    <row r="6" spans="1:20">
      <c r="A6" s="23"/>
      <c r="B6" s="190" t="s">
        <v>362</v>
      </c>
      <c r="C6" s="209">
        <v>713763735</v>
      </c>
      <c r="D6" s="191"/>
      <c r="E6" s="209">
        <v>804497323</v>
      </c>
      <c r="F6" s="25"/>
      <c r="G6" s="25"/>
      <c r="H6" s="23"/>
      <c r="I6" s="23"/>
      <c r="J6" s="164"/>
      <c r="K6" s="164"/>
      <c r="L6" s="164"/>
      <c r="M6" s="164"/>
      <c r="N6" s="164"/>
      <c r="O6" s="164"/>
      <c r="P6" s="164"/>
      <c r="Q6" s="164"/>
      <c r="R6" s="164"/>
      <c r="S6" s="164"/>
      <c r="T6" s="164"/>
    </row>
    <row r="7" spans="1:20" ht="15.75" thickBot="1">
      <c r="A7" s="23"/>
      <c r="B7" s="194" t="s">
        <v>190</v>
      </c>
      <c r="C7" s="199">
        <f>SUM(C5:C6)</f>
        <v>19258517037</v>
      </c>
      <c r="D7" s="191"/>
      <c r="E7" s="199">
        <f>SUM(E5:E6)</f>
        <v>20204782672</v>
      </c>
      <c r="F7" s="25"/>
      <c r="G7" s="25"/>
      <c r="H7" s="23"/>
      <c r="I7" s="23"/>
      <c r="J7" s="164"/>
      <c r="K7" s="164"/>
      <c r="L7" s="164"/>
      <c r="M7" s="164"/>
      <c r="N7" s="164"/>
      <c r="O7" s="164"/>
      <c r="P7" s="164"/>
      <c r="Q7" s="164"/>
      <c r="R7" s="164"/>
      <c r="S7" s="164"/>
      <c r="T7" s="164"/>
    </row>
    <row r="8" spans="1:20" ht="15.75" thickTop="1">
      <c r="A8" s="23"/>
      <c r="B8" s="23"/>
      <c r="C8" s="24"/>
      <c r="D8" s="25"/>
      <c r="E8" s="25"/>
      <c r="F8" s="26"/>
      <c r="G8" s="210"/>
      <c r="H8" s="23"/>
      <c r="I8" s="23"/>
      <c r="J8" s="23"/>
      <c r="K8" s="23"/>
      <c r="L8" s="23"/>
      <c r="M8" s="23"/>
      <c r="N8" s="23"/>
      <c r="O8" s="23"/>
      <c r="P8" s="23"/>
      <c r="Q8" s="23"/>
      <c r="R8" s="23"/>
      <c r="S8" s="23"/>
      <c r="T8" s="23"/>
    </row>
    <row r="9" spans="1:20">
      <c r="A9" s="23"/>
      <c r="B9" s="211" t="s">
        <v>363</v>
      </c>
      <c r="C9" s="29" t="str">
        <f>C4</f>
        <v>Số cuối kỳ</v>
      </c>
      <c r="D9" s="30"/>
      <c r="E9" s="29" t="str">
        <f>E4</f>
        <v>Số đầu năm</v>
      </c>
      <c r="F9" s="25"/>
      <c r="G9" s="25"/>
      <c r="H9" s="23"/>
      <c r="I9" s="23"/>
      <c r="J9" s="23"/>
      <c r="K9" s="23"/>
      <c r="L9" s="23"/>
      <c r="M9" s="23"/>
      <c r="N9" s="23"/>
      <c r="O9" s="23"/>
      <c r="P9" s="23"/>
      <c r="Q9" s="23"/>
      <c r="R9" s="23"/>
      <c r="S9" s="23"/>
      <c r="T9" s="23"/>
    </row>
    <row r="10" spans="1:20">
      <c r="A10" s="23"/>
      <c r="B10" s="212" t="s">
        <v>364</v>
      </c>
      <c r="C10" s="213">
        <v>15251999000</v>
      </c>
      <c r="D10" s="214"/>
      <c r="E10" s="213">
        <v>15251999000</v>
      </c>
      <c r="F10" s="39"/>
      <c r="G10" s="25"/>
      <c r="H10" s="23"/>
      <c r="I10" s="23"/>
      <c r="J10" s="23"/>
      <c r="K10" s="23"/>
      <c r="L10" s="23"/>
      <c r="M10" s="23"/>
      <c r="N10" s="23"/>
      <c r="O10" s="23"/>
      <c r="P10" s="23"/>
      <c r="Q10" s="23"/>
      <c r="R10" s="23"/>
      <c r="S10" s="23"/>
      <c r="T10" s="23"/>
    </row>
    <row r="11" spans="1:20">
      <c r="A11" s="23"/>
      <c r="B11" s="212" t="s">
        <v>365</v>
      </c>
      <c r="C11" s="213">
        <v>3059703588</v>
      </c>
      <c r="D11" s="214"/>
      <c r="E11" s="213">
        <v>3979678828</v>
      </c>
      <c r="F11" s="25"/>
      <c r="G11" s="25"/>
      <c r="H11" s="23"/>
      <c r="I11" s="23"/>
      <c r="J11" s="23"/>
      <c r="K11" s="23"/>
      <c r="L11" s="23"/>
      <c r="M11" s="23"/>
      <c r="N11" s="23"/>
      <c r="O11" s="23"/>
      <c r="P11" s="23"/>
      <c r="Q11" s="23"/>
      <c r="R11" s="23"/>
      <c r="S11" s="23"/>
      <c r="T11" s="23"/>
    </row>
    <row r="12" spans="1:20">
      <c r="A12" s="23"/>
      <c r="B12" s="212" t="s">
        <v>366</v>
      </c>
      <c r="C12" s="213">
        <v>233050714</v>
      </c>
      <c r="D12" s="214"/>
      <c r="E12" s="213">
        <v>168607521</v>
      </c>
      <c r="F12" s="25"/>
      <c r="G12" s="25"/>
      <c r="H12" s="23"/>
      <c r="I12" s="23"/>
      <c r="J12" s="23"/>
      <c r="K12" s="23"/>
      <c r="L12" s="23"/>
      <c r="M12" s="23"/>
      <c r="N12" s="23"/>
      <c r="O12" s="23"/>
      <c r="P12" s="23"/>
      <c r="Q12" s="23"/>
      <c r="R12" s="23"/>
      <c r="S12" s="23"/>
      <c r="T12" s="23"/>
    </row>
    <row r="13" spans="1:20">
      <c r="A13" s="23"/>
      <c r="B13" s="215" t="s">
        <v>201</v>
      </c>
      <c r="C13" s="216">
        <f>SUM(C10:C12)</f>
        <v>18544753302</v>
      </c>
      <c r="D13" s="215"/>
      <c r="E13" s="216">
        <f>SUM(E10:E12)</f>
        <v>19400285349</v>
      </c>
      <c r="F13" s="25"/>
      <c r="G13" s="25"/>
      <c r="H13" s="23"/>
      <c r="I13" s="23"/>
      <c r="J13" s="23"/>
      <c r="K13" s="23"/>
      <c r="L13" s="23"/>
      <c r="M13" s="23"/>
      <c r="N13" s="23"/>
      <c r="O13" s="23"/>
      <c r="P13" s="23"/>
      <c r="Q13" s="23"/>
      <c r="R13" s="23"/>
      <c r="S13" s="23"/>
      <c r="T13" s="23"/>
    </row>
    <row r="14" spans="1:20" ht="45" customHeight="1">
      <c r="A14" s="23"/>
      <c r="B14" s="337" t="s">
        <v>367</v>
      </c>
      <c r="C14" s="337"/>
      <c r="D14" s="337"/>
      <c r="E14" s="337"/>
      <c r="F14" s="25"/>
      <c r="G14" s="25"/>
      <c r="H14" s="23"/>
      <c r="I14" s="23"/>
      <c r="J14" s="23"/>
      <c r="K14" s="23"/>
      <c r="L14" s="23"/>
      <c r="M14" s="23"/>
      <c r="N14" s="23"/>
      <c r="O14" s="23"/>
      <c r="P14" s="23"/>
      <c r="Q14" s="23"/>
      <c r="R14" s="23"/>
      <c r="S14" s="23"/>
      <c r="T14" s="23"/>
    </row>
    <row r="15" spans="1:20">
      <c r="A15" s="23"/>
      <c r="B15" s="214"/>
      <c r="C15" s="214"/>
      <c r="D15" s="214"/>
      <c r="E15" s="214"/>
      <c r="F15" s="25"/>
      <c r="G15" s="25"/>
      <c r="H15" s="23"/>
      <c r="I15" s="23"/>
      <c r="J15" s="23"/>
      <c r="K15" s="23"/>
      <c r="L15" s="23"/>
      <c r="M15" s="23"/>
      <c r="N15" s="23"/>
      <c r="O15" s="23"/>
      <c r="P15" s="23"/>
      <c r="Q15" s="23"/>
      <c r="R15" s="23"/>
      <c r="S15" s="23"/>
      <c r="T15" s="23"/>
    </row>
    <row r="16" spans="1:20" ht="15" customHeight="1">
      <c r="A16" s="23"/>
      <c r="B16" s="63" t="s">
        <v>368</v>
      </c>
      <c r="C16" s="29" t="str">
        <f>C9</f>
        <v>Số cuối kỳ</v>
      </c>
      <c r="D16" s="30"/>
      <c r="E16" s="29" t="str">
        <f>E9</f>
        <v>Số đầu năm</v>
      </c>
      <c r="F16" s="25"/>
      <c r="G16" s="25"/>
      <c r="H16" s="23"/>
      <c r="I16" s="23"/>
      <c r="J16" s="23"/>
      <c r="K16" s="23"/>
      <c r="L16" s="23"/>
      <c r="M16" s="23"/>
      <c r="N16" s="23"/>
      <c r="O16" s="23"/>
      <c r="P16" s="23"/>
      <c r="Q16" s="23"/>
      <c r="R16" s="23"/>
      <c r="S16" s="23"/>
      <c r="T16" s="23"/>
    </row>
    <row r="17" spans="1:20">
      <c r="A17" s="23"/>
      <c r="B17" s="36" t="s">
        <v>369</v>
      </c>
      <c r="C17" s="38">
        <v>16404283</v>
      </c>
      <c r="D17" s="217"/>
      <c r="E17" s="38">
        <v>16467283</v>
      </c>
      <c r="F17" s="25"/>
      <c r="G17" s="25"/>
      <c r="H17" s="23"/>
      <c r="I17" s="23"/>
      <c r="J17" s="23"/>
      <c r="K17" s="23"/>
      <c r="L17" s="23"/>
      <c r="M17" s="23"/>
      <c r="N17" s="23"/>
      <c r="O17" s="23"/>
      <c r="P17" s="23"/>
      <c r="Q17" s="23"/>
      <c r="R17" s="23"/>
      <c r="S17" s="23"/>
      <c r="T17" s="23"/>
    </row>
    <row r="18" spans="1:20">
      <c r="A18" s="108"/>
      <c r="B18" s="218" t="s">
        <v>370</v>
      </c>
      <c r="C18" s="219">
        <v>0</v>
      </c>
      <c r="D18" s="220"/>
      <c r="E18" s="219">
        <v>1199000</v>
      </c>
      <c r="F18" s="25"/>
      <c r="G18" s="25"/>
      <c r="H18" s="23"/>
      <c r="I18" s="23"/>
      <c r="J18" s="23"/>
      <c r="K18" s="23"/>
      <c r="L18" s="23"/>
      <c r="M18" s="23"/>
      <c r="N18" s="23"/>
      <c r="O18" s="23"/>
      <c r="P18" s="23"/>
      <c r="Q18" s="23"/>
      <c r="R18" s="23"/>
      <c r="S18" s="23"/>
      <c r="T18" s="23"/>
    </row>
    <row r="19" spans="1:20">
      <c r="A19" s="108"/>
      <c r="B19" s="218" t="s">
        <v>371</v>
      </c>
      <c r="C19" s="221">
        <v>695200000</v>
      </c>
      <c r="D19" s="220"/>
      <c r="E19" s="221">
        <v>695200000</v>
      </c>
      <c r="F19" s="25"/>
      <c r="G19" s="25"/>
      <c r="H19" s="23"/>
      <c r="I19" s="23"/>
      <c r="J19" s="23"/>
      <c r="K19" s="23"/>
      <c r="L19" s="23"/>
      <c r="M19" s="23"/>
      <c r="N19" s="23"/>
      <c r="O19" s="23"/>
      <c r="P19" s="23"/>
      <c r="Q19" s="23"/>
      <c r="R19" s="23"/>
      <c r="S19" s="23"/>
      <c r="T19" s="23"/>
    </row>
    <row r="20" spans="1:20">
      <c r="A20" s="108"/>
      <c r="B20" s="212" t="s">
        <v>222</v>
      </c>
      <c r="C20" s="219">
        <v>2159452</v>
      </c>
      <c r="D20" s="220"/>
      <c r="E20" s="219">
        <v>208800</v>
      </c>
      <c r="F20" s="25"/>
      <c r="G20" s="25"/>
      <c r="H20" s="23"/>
      <c r="I20" s="23"/>
      <c r="J20" s="23"/>
      <c r="K20" s="23"/>
      <c r="L20" s="23"/>
      <c r="M20" s="23"/>
      <c r="N20" s="23"/>
      <c r="O20" s="23"/>
      <c r="P20" s="23"/>
      <c r="Q20" s="23"/>
      <c r="R20" s="23"/>
      <c r="S20" s="23"/>
      <c r="T20" s="23"/>
    </row>
    <row r="21" spans="1:20">
      <c r="A21" s="108"/>
      <c r="B21" s="212" t="s">
        <v>372</v>
      </c>
      <c r="C21" s="219">
        <v>0</v>
      </c>
      <c r="D21" s="220"/>
      <c r="E21" s="219">
        <v>2092240</v>
      </c>
      <c r="F21" s="25"/>
      <c r="G21" s="25"/>
      <c r="H21" s="23"/>
      <c r="I21" s="23"/>
      <c r="J21" s="23"/>
      <c r="K21" s="23"/>
      <c r="L21" s="23"/>
      <c r="M21" s="23"/>
      <c r="N21" s="23"/>
      <c r="O21" s="23"/>
      <c r="P21" s="23"/>
      <c r="Q21" s="23"/>
      <c r="R21" s="23"/>
      <c r="S21" s="23"/>
      <c r="T21" s="23"/>
    </row>
    <row r="22" spans="1:20">
      <c r="A22" s="108"/>
      <c r="B22" s="212" t="s">
        <v>373</v>
      </c>
      <c r="C22" s="219">
        <v>0</v>
      </c>
      <c r="D22" s="220"/>
      <c r="E22" s="219">
        <v>89000000</v>
      </c>
      <c r="F22" s="25"/>
      <c r="G22" s="25"/>
      <c r="H22" s="23"/>
      <c r="I22" s="23"/>
      <c r="J22" s="23"/>
      <c r="K22" s="23"/>
      <c r="L22" s="23"/>
      <c r="M22" s="23"/>
      <c r="N22" s="23"/>
      <c r="O22" s="23"/>
      <c r="P22" s="23"/>
      <c r="Q22" s="23"/>
      <c r="R22" s="23"/>
      <c r="S22" s="23"/>
      <c r="T22" s="23"/>
    </row>
    <row r="23" spans="1:20">
      <c r="A23" s="108"/>
      <c r="B23" s="212" t="s">
        <v>374</v>
      </c>
      <c r="C23" s="219">
        <v>0</v>
      </c>
      <c r="D23" s="220"/>
      <c r="E23" s="219">
        <v>330000</v>
      </c>
      <c r="F23" s="25"/>
      <c r="G23" s="25"/>
      <c r="H23" s="23"/>
      <c r="I23" s="23"/>
      <c r="J23" s="23"/>
      <c r="K23" s="23"/>
      <c r="L23" s="23"/>
      <c r="M23" s="23"/>
      <c r="N23" s="23"/>
      <c r="O23" s="23"/>
      <c r="P23" s="23"/>
      <c r="Q23" s="23"/>
      <c r="R23" s="23"/>
      <c r="S23" s="23"/>
      <c r="T23" s="23"/>
    </row>
    <row r="24" spans="1:20">
      <c r="A24" s="108"/>
      <c r="B24" s="222" t="s">
        <v>201</v>
      </c>
      <c r="C24" s="223">
        <f>SUM(C17:C23)</f>
        <v>713763735</v>
      </c>
      <c r="D24" s="222"/>
      <c r="E24" s="223">
        <f>SUM(E17:E23)</f>
        <v>804497323</v>
      </c>
      <c r="F24" s="25"/>
      <c r="G24" s="25"/>
      <c r="H24" s="23"/>
      <c r="I24" s="23"/>
      <c r="J24" s="23"/>
      <c r="K24" s="23"/>
      <c r="L24" s="23"/>
      <c r="M24" s="23"/>
      <c r="N24" s="23"/>
      <c r="O24" s="23"/>
      <c r="P24" s="23"/>
      <c r="Q24" s="23"/>
      <c r="R24" s="23"/>
      <c r="S24" s="23"/>
      <c r="T24" s="23"/>
    </row>
    <row r="25" spans="1:20">
      <c r="A25" s="23"/>
      <c r="B25" s="217" t="s">
        <v>375</v>
      </c>
      <c r="C25" s="217"/>
      <c r="D25" s="217"/>
      <c r="E25" s="217"/>
      <c r="F25" s="25"/>
      <c r="G25" s="25"/>
      <c r="H25" s="23"/>
      <c r="I25" s="23"/>
      <c r="J25" s="23"/>
      <c r="K25" s="23"/>
      <c r="L25" s="23"/>
      <c r="M25" s="23"/>
      <c r="N25" s="23"/>
      <c r="O25" s="23"/>
      <c r="P25" s="23"/>
      <c r="Q25" s="23"/>
      <c r="R25" s="23"/>
      <c r="S25" s="23"/>
      <c r="T25" s="23"/>
    </row>
    <row r="26" spans="1:20">
      <c r="A26" s="23"/>
      <c r="B26" s="217"/>
      <c r="C26" s="217"/>
      <c r="D26" s="217"/>
      <c r="E26" s="217"/>
      <c r="F26" s="25"/>
      <c r="G26" s="25"/>
      <c r="H26" s="23"/>
      <c r="I26" s="23"/>
      <c r="J26" s="23"/>
      <c r="K26" s="23"/>
      <c r="L26" s="23"/>
      <c r="M26" s="23"/>
      <c r="N26" s="23"/>
      <c r="O26" s="23"/>
      <c r="P26" s="23"/>
      <c r="Q26" s="23"/>
      <c r="R26" s="23"/>
      <c r="S26" s="23"/>
      <c r="T26" s="23"/>
    </row>
    <row r="27" spans="1:20">
      <c r="A27" s="45" t="s">
        <v>120</v>
      </c>
      <c r="B27" s="162" t="s">
        <v>376</v>
      </c>
      <c r="C27" s="29" t="s">
        <v>178</v>
      </c>
      <c r="D27" s="30"/>
      <c r="E27" s="29" t="s">
        <v>179</v>
      </c>
      <c r="F27" s="25"/>
      <c r="G27" s="25"/>
      <c r="H27" s="23"/>
      <c r="I27" s="23"/>
      <c r="J27" s="23"/>
      <c r="K27" s="23"/>
      <c r="L27" s="23"/>
      <c r="M27" s="23"/>
      <c r="N27" s="23"/>
      <c r="O27" s="23"/>
      <c r="P27" s="23"/>
      <c r="Q27" s="23"/>
      <c r="R27" s="23"/>
      <c r="S27" s="23"/>
      <c r="T27" s="23"/>
    </row>
    <row r="28" spans="1:20">
      <c r="A28" s="23"/>
      <c r="B28" s="224" t="s">
        <v>377</v>
      </c>
      <c r="C28" s="197">
        <v>0</v>
      </c>
      <c r="D28" s="191"/>
      <c r="E28" s="197">
        <v>0</v>
      </c>
      <c r="F28" s="25"/>
      <c r="G28" s="25"/>
      <c r="H28" s="23"/>
      <c r="I28" s="23"/>
      <c r="J28" s="164"/>
      <c r="K28" s="164"/>
      <c r="L28" s="164"/>
      <c r="M28" s="164"/>
      <c r="N28" s="164"/>
      <c r="O28" s="164"/>
      <c r="P28" s="164"/>
      <c r="Q28" s="164"/>
      <c r="R28" s="164"/>
      <c r="S28" s="164"/>
      <c r="T28" s="164"/>
    </row>
    <row r="29" spans="1:20">
      <c r="A29" s="23"/>
      <c r="B29" s="224" t="s">
        <v>378</v>
      </c>
      <c r="C29" s="197">
        <v>0</v>
      </c>
      <c r="D29" s="191"/>
      <c r="E29" s="197">
        <v>0</v>
      </c>
      <c r="F29" s="25"/>
      <c r="G29" s="25"/>
      <c r="H29" s="23"/>
      <c r="I29" s="23"/>
      <c r="J29" s="164"/>
      <c r="K29" s="164"/>
      <c r="L29" s="164"/>
      <c r="M29" s="164"/>
      <c r="N29" s="164"/>
      <c r="O29" s="164"/>
      <c r="P29" s="164"/>
      <c r="Q29" s="164"/>
      <c r="R29" s="164"/>
      <c r="S29" s="164"/>
      <c r="T29" s="164"/>
    </row>
    <row r="30" spans="1:20">
      <c r="A30" s="23"/>
      <c r="B30" s="224" t="s">
        <v>379</v>
      </c>
      <c r="C30" s="197">
        <v>0</v>
      </c>
      <c r="D30" s="191"/>
      <c r="E30" s="197">
        <v>0</v>
      </c>
      <c r="F30" s="25"/>
      <c r="G30" s="25"/>
      <c r="H30" s="23"/>
      <c r="I30" s="23"/>
      <c r="J30" s="164"/>
      <c r="K30" s="164"/>
      <c r="L30" s="164"/>
      <c r="M30" s="164"/>
      <c r="N30" s="164"/>
      <c r="O30" s="164"/>
      <c r="P30" s="164"/>
      <c r="Q30" s="164"/>
      <c r="R30" s="164"/>
      <c r="S30" s="164"/>
      <c r="T30" s="164"/>
    </row>
    <row r="31" spans="1:20">
      <c r="A31" s="23"/>
      <c r="B31" s="224" t="s">
        <v>380</v>
      </c>
      <c r="C31" s="197">
        <v>0</v>
      </c>
      <c r="D31" s="191"/>
      <c r="E31" s="197">
        <v>0</v>
      </c>
      <c r="F31" s="25"/>
      <c r="G31" s="25"/>
      <c r="H31" s="23"/>
      <c r="I31" s="23"/>
      <c r="J31" s="164"/>
      <c r="K31" s="164"/>
      <c r="L31" s="164"/>
      <c r="M31" s="164"/>
      <c r="N31" s="164"/>
      <c r="O31" s="164"/>
      <c r="P31" s="164"/>
      <c r="Q31" s="164"/>
      <c r="R31" s="164"/>
      <c r="S31" s="164"/>
      <c r="T31" s="164"/>
    </row>
    <row r="32" spans="1:20">
      <c r="A32" s="23"/>
      <c r="B32" s="224" t="s">
        <v>381</v>
      </c>
      <c r="C32" s="197">
        <v>0</v>
      </c>
      <c r="D32" s="191"/>
      <c r="E32" s="197">
        <v>513273343</v>
      </c>
      <c r="F32" s="25"/>
      <c r="G32" s="25"/>
      <c r="H32" s="23"/>
      <c r="I32" s="23"/>
      <c r="J32" s="164"/>
      <c r="K32" s="164"/>
      <c r="L32" s="164"/>
      <c r="M32" s="164"/>
      <c r="N32" s="164"/>
      <c r="O32" s="164"/>
      <c r="P32" s="164"/>
      <c r="Q32" s="164"/>
      <c r="R32" s="164"/>
      <c r="S32" s="164"/>
      <c r="T32" s="164"/>
    </row>
    <row r="33" spans="1:20">
      <c r="A33" s="23"/>
      <c r="B33" s="224" t="s">
        <v>382</v>
      </c>
      <c r="C33" s="197">
        <v>0</v>
      </c>
      <c r="D33" s="191"/>
      <c r="E33" s="197">
        <v>0</v>
      </c>
      <c r="F33" s="25"/>
      <c r="G33" s="25"/>
      <c r="H33" s="23"/>
      <c r="I33" s="23"/>
      <c r="J33" s="164"/>
      <c r="K33" s="164"/>
      <c r="L33" s="164"/>
      <c r="M33" s="164"/>
      <c r="N33" s="164"/>
      <c r="O33" s="164"/>
      <c r="P33" s="164"/>
      <c r="Q33" s="164"/>
      <c r="R33" s="164"/>
      <c r="S33" s="164"/>
      <c r="T33" s="164"/>
    </row>
    <row r="34" spans="1:20">
      <c r="A34" s="23"/>
      <c r="B34" s="224" t="s">
        <v>383</v>
      </c>
      <c r="C34" s="197">
        <v>0</v>
      </c>
      <c r="D34" s="191"/>
      <c r="E34" s="197">
        <v>0</v>
      </c>
      <c r="F34" s="25"/>
      <c r="G34" s="25"/>
      <c r="H34" s="23"/>
      <c r="I34" s="23"/>
      <c r="J34" s="164"/>
      <c r="K34" s="164"/>
      <c r="L34" s="164"/>
      <c r="M34" s="164"/>
      <c r="N34" s="164"/>
      <c r="O34" s="164"/>
      <c r="P34" s="164"/>
      <c r="Q34" s="164"/>
      <c r="R34" s="164"/>
      <c r="S34" s="164"/>
      <c r="T34" s="164"/>
    </row>
    <row r="35" spans="1:20">
      <c r="A35" s="23"/>
      <c r="B35" s="224" t="s">
        <v>384</v>
      </c>
      <c r="C35" s="197">
        <v>0</v>
      </c>
      <c r="D35" s="191"/>
      <c r="E35" s="197">
        <v>0</v>
      </c>
      <c r="F35" s="25"/>
      <c r="G35" s="25"/>
      <c r="H35" s="23"/>
      <c r="I35" s="23"/>
      <c r="J35" s="164"/>
      <c r="K35" s="164"/>
      <c r="L35" s="164"/>
      <c r="M35" s="164"/>
      <c r="N35" s="164"/>
      <c r="O35" s="164"/>
      <c r="P35" s="164"/>
      <c r="Q35" s="164"/>
      <c r="R35" s="164"/>
      <c r="S35" s="164"/>
      <c r="T35" s="164"/>
    </row>
    <row r="36" spans="1:20">
      <c r="A36" s="23"/>
      <c r="B36" s="224" t="s">
        <v>385</v>
      </c>
      <c r="C36" s="37">
        <v>0</v>
      </c>
      <c r="D36" s="191"/>
      <c r="E36" s="37">
        <v>0</v>
      </c>
      <c r="F36" s="25"/>
      <c r="G36" s="25"/>
      <c r="H36" s="23"/>
      <c r="I36" s="23"/>
      <c r="J36" s="164"/>
      <c r="K36" s="164"/>
      <c r="L36" s="164"/>
      <c r="M36" s="164"/>
      <c r="N36" s="164"/>
      <c r="O36" s="164"/>
      <c r="P36" s="164"/>
      <c r="Q36" s="164"/>
      <c r="R36" s="164"/>
      <c r="S36" s="164"/>
      <c r="T36" s="164"/>
    </row>
    <row r="37" spans="1:20">
      <c r="A37" s="23"/>
      <c r="B37" s="224" t="s">
        <v>386</v>
      </c>
      <c r="C37" s="225">
        <v>0</v>
      </c>
      <c r="D37" s="191"/>
      <c r="E37" s="225">
        <v>0</v>
      </c>
      <c r="F37" s="25"/>
      <c r="G37" s="25"/>
      <c r="H37" s="23"/>
      <c r="I37" s="23"/>
      <c r="J37" s="164"/>
      <c r="K37" s="164"/>
      <c r="L37" s="164"/>
      <c r="M37" s="164"/>
      <c r="N37" s="164"/>
      <c r="O37" s="164"/>
      <c r="P37" s="164"/>
      <c r="Q37" s="164"/>
      <c r="R37" s="164"/>
      <c r="S37" s="164"/>
      <c r="T37" s="164"/>
    </row>
    <row r="38" spans="1:20" ht="15.75" thickBot="1">
      <c r="A38" s="23"/>
      <c r="B38" s="226" t="s">
        <v>219</v>
      </c>
      <c r="C38" s="41">
        <f>SUM(C28:C37)</f>
        <v>0</v>
      </c>
      <c r="D38" s="43"/>
      <c r="E38" s="41">
        <f>SUM(E28:E37)</f>
        <v>513273343</v>
      </c>
      <c r="F38" s="43"/>
      <c r="G38" s="25"/>
      <c r="H38" s="23"/>
      <c r="I38" s="23"/>
      <c r="J38" s="164"/>
      <c r="K38" s="164"/>
      <c r="L38" s="164"/>
      <c r="M38" s="164"/>
      <c r="N38" s="164"/>
      <c r="O38" s="164"/>
      <c r="P38" s="164"/>
      <c r="Q38" s="164"/>
      <c r="R38" s="164"/>
      <c r="S38" s="164"/>
      <c r="T38" s="164"/>
    </row>
    <row r="39" spans="1:20" ht="15.75" thickTop="1">
      <c r="A39" s="23"/>
      <c r="B39" s="227"/>
      <c r="C39" s="227"/>
      <c r="D39" s="227"/>
      <c r="E39" s="227"/>
      <c r="F39" s="25"/>
      <c r="G39" s="25"/>
      <c r="H39" s="23"/>
      <c r="I39" s="23"/>
      <c r="J39" s="23"/>
      <c r="K39" s="23"/>
      <c r="L39" s="23"/>
      <c r="M39" s="23"/>
      <c r="N39" s="23"/>
      <c r="O39" s="23"/>
      <c r="P39" s="23"/>
      <c r="Q39" s="23"/>
      <c r="R39" s="23"/>
      <c r="S39" s="23"/>
      <c r="T39" s="23"/>
    </row>
    <row r="40" spans="1:20">
      <c r="A40" s="45">
        <v>12</v>
      </c>
      <c r="B40" s="6" t="s">
        <v>387</v>
      </c>
      <c r="C40" s="24"/>
      <c r="D40" s="25"/>
      <c r="E40" s="25"/>
      <c r="F40" s="25"/>
      <c r="G40" s="25"/>
      <c r="H40" s="23"/>
      <c r="I40" s="23"/>
      <c r="J40" s="23"/>
      <c r="K40" s="23"/>
      <c r="L40" s="23"/>
      <c r="M40" s="23"/>
      <c r="N40" s="23"/>
      <c r="O40" s="23"/>
      <c r="P40" s="23"/>
      <c r="Q40" s="23"/>
      <c r="R40" s="23"/>
      <c r="S40" s="23"/>
      <c r="T40" s="23"/>
    </row>
    <row r="41" spans="1:20">
      <c r="A41" s="23"/>
      <c r="B41" s="63" t="s">
        <v>273</v>
      </c>
      <c r="C41" s="29" t="str">
        <f>C27</f>
        <v>Số cuối kỳ</v>
      </c>
      <c r="D41" s="30"/>
      <c r="E41" s="29" t="str">
        <f>E27</f>
        <v>Số đầu năm</v>
      </c>
      <c r="F41" s="25"/>
      <c r="G41" s="25"/>
      <c r="H41" s="23"/>
      <c r="I41" s="23"/>
      <c r="J41" s="23"/>
      <c r="K41" s="23"/>
      <c r="L41" s="23"/>
      <c r="M41" s="23"/>
      <c r="N41" s="23"/>
      <c r="O41" s="23"/>
      <c r="P41" s="23"/>
      <c r="Q41" s="23"/>
      <c r="R41" s="23"/>
      <c r="S41" s="23"/>
      <c r="T41" s="23"/>
    </row>
    <row r="42" spans="1:20">
      <c r="A42" s="23"/>
      <c r="B42" s="36" t="s">
        <v>387</v>
      </c>
      <c r="C42" s="84">
        <v>382322050</v>
      </c>
      <c r="D42" s="25"/>
      <c r="E42" s="84">
        <v>375089800</v>
      </c>
      <c r="F42" s="25"/>
      <c r="G42" s="25"/>
      <c r="H42" s="23"/>
      <c r="I42" s="23"/>
      <c r="J42" s="23"/>
      <c r="K42" s="23"/>
      <c r="L42" s="23"/>
      <c r="M42" s="23"/>
      <c r="N42" s="23"/>
      <c r="O42" s="23"/>
      <c r="P42" s="23"/>
      <c r="Q42" s="23"/>
      <c r="R42" s="23"/>
      <c r="S42" s="23"/>
      <c r="T42" s="23"/>
    </row>
    <row r="43" spans="1:20" ht="30">
      <c r="A43" s="23"/>
      <c r="B43" s="36" t="s">
        <v>388</v>
      </c>
      <c r="C43" s="84">
        <v>0</v>
      </c>
      <c r="D43" s="25"/>
      <c r="E43" s="84">
        <v>523706320</v>
      </c>
      <c r="F43" s="25"/>
      <c r="G43" s="25"/>
      <c r="H43" s="23"/>
      <c r="I43" s="23"/>
      <c r="J43" s="23"/>
      <c r="K43" s="23"/>
      <c r="L43" s="23"/>
      <c r="M43" s="23"/>
      <c r="N43" s="23"/>
      <c r="O43" s="23"/>
      <c r="P43" s="23"/>
      <c r="Q43" s="23"/>
      <c r="R43" s="23"/>
      <c r="S43" s="23"/>
      <c r="T43" s="23"/>
    </row>
    <row r="44" spans="1:20" ht="21" customHeight="1" thickBot="1">
      <c r="A44" s="23"/>
      <c r="B44" s="63" t="s">
        <v>190</v>
      </c>
      <c r="C44" s="41">
        <f>SUM(C42:C43)</f>
        <v>382322050</v>
      </c>
      <c r="D44" s="43"/>
      <c r="E44" s="41">
        <f>SUM(E42:E43)</f>
        <v>898796120</v>
      </c>
      <c r="F44" s="25"/>
      <c r="G44" s="25"/>
      <c r="H44" s="23"/>
      <c r="I44" s="23"/>
      <c r="J44" s="23"/>
      <c r="K44" s="23"/>
      <c r="L44" s="23"/>
      <c r="M44" s="23"/>
      <c r="N44" s="23"/>
      <c r="O44" s="23"/>
      <c r="P44" s="23"/>
      <c r="Q44" s="23"/>
      <c r="R44" s="23"/>
      <c r="S44" s="23"/>
      <c r="T44" s="23"/>
    </row>
    <row r="45" spans="1:20" ht="15.75" thickTop="1">
      <c r="A45" s="23"/>
      <c r="B45" s="23"/>
      <c r="C45" s="24"/>
      <c r="D45" s="25"/>
      <c r="E45" s="25"/>
      <c r="F45" s="25"/>
      <c r="G45" s="25"/>
      <c r="H45" s="23"/>
      <c r="I45" s="23"/>
      <c r="J45" s="23"/>
      <c r="K45" s="23"/>
      <c r="L45" s="23"/>
      <c r="M45" s="23"/>
      <c r="N45" s="23"/>
      <c r="O45" s="23"/>
      <c r="P45" s="23"/>
      <c r="Q45" s="23"/>
      <c r="R45" s="23"/>
      <c r="S45" s="23"/>
      <c r="T45" s="23"/>
    </row>
    <row r="46" spans="1:20">
      <c r="A46" s="45" t="s">
        <v>151</v>
      </c>
      <c r="B46" s="162" t="s">
        <v>389</v>
      </c>
      <c r="C46" s="29" t="s">
        <v>178</v>
      </c>
      <c r="D46" s="30"/>
      <c r="E46" s="29" t="s">
        <v>179</v>
      </c>
      <c r="F46" s="25"/>
      <c r="G46" s="25"/>
      <c r="H46" s="23"/>
      <c r="I46" s="23"/>
      <c r="J46" s="23"/>
      <c r="K46" s="23"/>
      <c r="L46" s="23"/>
      <c r="M46" s="23"/>
      <c r="N46" s="23"/>
      <c r="O46" s="23"/>
      <c r="P46" s="23"/>
      <c r="Q46" s="23"/>
      <c r="R46" s="23"/>
      <c r="S46" s="23"/>
      <c r="T46" s="23"/>
    </row>
    <row r="47" spans="1:20" ht="30">
      <c r="A47" s="23"/>
      <c r="B47" s="228" t="s">
        <v>390</v>
      </c>
      <c r="C47" s="38">
        <v>1162566251</v>
      </c>
      <c r="D47" s="25"/>
      <c r="E47" s="38">
        <v>854987826</v>
      </c>
      <c r="F47" s="25"/>
      <c r="G47" s="25"/>
      <c r="H47" s="23"/>
      <c r="I47" s="23"/>
      <c r="J47" s="164"/>
      <c r="K47" s="164"/>
      <c r="L47" s="164"/>
      <c r="M47" s="164"/>
      <c r="N47" s="164"/>
      <c r="O47" s="164"/>
      <c r="P47" s="164"/>
      <c r="Q47" s="164"/>
      <c r="R47" s="164"/>
      <c r="S47" s="164"/>
      <c r="T47" s="164"/>
    </row>
    <row r="48" spans="1:20">
      <c r="A48" s="23"/>
      <c r="B48" s="228" t="s">
        <v>391</v>
      </c>
      <c r="C48" s="38">
        <v>0</v>
      </c>
      <c r="D48" s="25"/>
      <c r="E48" s="38">
        <v>22191781</v>
      </c>
      <c r="F48" s="25"/>
      <c r="G48" s="25"/>
      <c r="H48" s="23"/>
      <c r="I48" s="23"/>
      <c r="J48" s="164"/>
      <c r="K48" s="164"/>
      <c r="L48" s="164"/>
      <c r="M48" s="164"/>
      <c r="N48" s="164"/>
      <c r="O48" s="164"/>
      <c r="P48" s="164"/>
      <c r="Q48" s="164"/>
      <c r="R48" s="164"/>
      <c r="S48" s="164"/>
      <c r="T48" s="164"/>
    </row>
    <row r="49" spans="1:20">
      <c r="A49" s="23"/>
      <c r="B49" s="228" t="s">
        <v>392</v>
      </c>
      <c r="C49" s="37">
        <v>0</v>
      </c>
      <c r="D49" s="25"/>
      <c r="E49" s="37">
        <v>37636364</v>
      </c>
      <c r="F49" s="25"/>
      <c r="G49" s="25"/>
      <c r="H49" s="23"/>
      <c r="I49" s="23"/>
      <c r="J49" s="164"/>
      <c r="K49" s="164"/>
      <c r="L49" s="164"/>
      <c r="M49" s="164"/>
      <c r="N49" s="164"/>
      <c r="O49" s="164"/>
      <c r="P49" s="164"/>
      <c r="Q49" s="164"/>
      <c r="R49" s="164"/>
      <c r="S49" s="164"/>
      <c r="T49" s="164"/>
    </row>
    <row r="50" spans="1:20">
      <c r="A50" s="23"/>
      <c r="B50" s="228" t="s">
        <v>393</v>
      </c>
      <c r="C50" s="37">
        <v>0</v>
      </c>
      <c r="D50" s="25"/>
      <c r="E50" s="37"/>
      <c r="F50" s="25"/>
      <c r="G50" s="25"/>
      <c r="H50" s="23"/>
      <c r="I50" s="23"/>
      <c r="J50" s="164"/>
      <c r="K50" s="164"/>
      <c r="L50" s="164"/>
      <c r="M50" s="164"/>
      <c r="N50" s="164"/>
      <c r="O50" s="164"/>
      <c r="P50" s="164"/>
      <c r="Q50" s="164"/>
      <c r="R50" s="164"/>
      <c r="S50" s="164"/>
      <c r="T50" s="164"/>
    </row>
    <row r="51" spans="1:20" ht="15.75" thickBot="1">
      <c r="A51" s="23"/>
      <c r="B51" s="162" t="s">
        <v>190</v>
      </c>
      <c r="C51" s="41">
        <f>SUM(C47:C50)</f>
        <v>1162566251</v>
      </c>
      <c r="D51" s="25"/>
      <c r="E51" s="41">
        <f>SUM(E47:E49)</f>
        <v>914815971</v>
      </c>
      <c r="F51" s="25"/>
      <c r="G51" s="25"/>
      <c r="H51" s="23"/>
      <c r="I51" s="23"/>
      <c r="J51" s="164"/>
      <c r="K51" s="164"/>
      <c r="L51" s="164"/>
      <c r="M51" s="164"/>
      <c r="N51" s="164"/>
      <c r="O51" s="164"/>
      <c r="P51" s="164"/>
      <c r="Q51" s="164"/>
      <c r="R51" s="164"/>
      <c r="S51" s="164"/>
      <c r="T51" s="164"/>
    </row>
    <row r="52" spans="1:20" ht="15.75" hidden="1" customHeight="1" thickTop="1">
      <c r="A52" s="23"/>
      <c r="B52" s="23"/>
      <c r="C52" s="24"/>
      <c r="D52" s="25"/>
      <c r="E52" s="25"/>
      <c r="F52" s="25"/>
      <c r="G52" s="25"/>
      <c r="H52" s="23"/>
      <c r="I52" s="23"/>
      <c r="J52" s="23"/>
      <c r="K52" s="23"/>
      <c r="L52" s="23"/>
      <c r="M52" s="23"/>
      <c r="N52" s="23"/>
      <c r="O52" s="23"/>
      <c r="P52" s="23"/>
      <c r="Q52" s="23"/>
      <c r="R52" s="23"/>
      <c r="S52" s="23"/>
      <c r="T52" s="23"/>
    </row>
    <row r="53" spans="1:20" ht="15" hidden="1" customHeight="1">
      <c r="A53" s="23"/>
      <c r="B53" s="46" t="s">
        <v>394</v>
      </c>
      <c r="C53" s="24"/>
      <c r="D53" s="25"/>
      <c r="E53" s="25"/>
      <c r="F53" s="25"/>
      <c r="G53" s="25"/>
      <c r="H53" s="23"/>
      <c r="I53" s="23"/>
      <c r="J53" s="164"/>
      <c r="K53" s="164"/>
      <c r="L53" s="164"/>
      <c r="M53" s="164"/>
      <c r="N53" s="164"/>
      <c r="O53" s="164"/>
      <c r="P53" s="164"/>
      <c r="Q53" s="164"/>
      <c r="R53" s="164"/>
      <c r="S53" s="164"/>
      <c r="T53" s="164"/>
    </row>
    <row r="54" spans="1:20" ht="15" hidden="1" customHeight="1">
      <c r="A54" s="23"/>
      <c r="B54" s="46" t="s">
        <v>394</v>
      </c>
      <c r="C54" s="24"/>
      <c r="D54" s="25"/>
      <c r="E54" s="25"/>
      <c r="F54" s="25"/>
      <c r="G54" s="25"/>
      <c r="H54" s="23"/>
      <c r="I54" s="23"/>
      <c r="J54" s="164"/>
      <c r="K54" s="164"/>
      <c r="L54" s="164"/>
      <c r="M54" s="164"/>
      <c r="N54" s="164"/>
      <c r="O54" s="164"/>
      <c r="P54" s="164"/>
      <c r="Q54" s="164"/>
      <c r="R54" s="164"/>
      <c r="S54" s="164"/>
      <c r="T54" s="164"/>
    </row>
    <row r="55" spans="1:20" ht="15" hidden="1" customHeight="1">
      <c r="A55" s="23"/>
      <c r="B55" s="46" t="s">
        <v>394</v>
      </c>
      <c r="C55" s="24"/>
      <c r="D55" s="25"/>
      <c r="E55" s="25"/>
      <c r="F55" s="25"/>
      <c r="G55" s="25"/>
      <c r="H55" s="23"/>
      <c r="I55" s="23"/>
      <c r="J55" s="164"/>
      <c r="K55" s="164"/>
      <c r="L55" s="164"/>
      <c r="M55" s="164"/>
      <c r="N55" s="164"/>
      <c r="O55" s="164"/>
      <c r="P55" s="164"/>
      <c r="Q55" s="164"/>
      <c r="R55" s="164"/>
      <c r="S55" s="164"/>
      <c r="T55" s="164"/>
    </row>
    <row r="56" spans="1:20" ht="15.75" hidden="1" customHeight="1" thickBot="1">
      <c r="A56" s="23"/>
      <c r="B56" s="66" t="s">
        <v>190</v>
      </c>
      <c r="C56" s="41">
        <f>SUM(C53:C55)</f>
        <v>0</v>
      </c>
      <c r="D56" s="191">
        <v>0</v>
      </c>
      <c r="E56" s="41">
        <f>SUM(E53:E55)</f>
        <v>0</v>
      </c>
      <c r="F56" s="191"/>
      <c r="G56" s="25"/>
      <c r="H56" s="23"/>
      <c r="I56" s="23"/>
      <c r="J56" s="164"/>
      <c r="K56" s="164"/>
      <c r="L56" s="164"/>
      <c r="M56" s="164"/>
      <c r="N56" s="164"/>
      <c r="O56" s="164"/>
      <c r="P56" s="164"/>
      <c r="Q56" s="164"/>
      <c r="R56" s="164"/>
      <c r="S56" s="164"/>
      <c r="T56" s="164"/>
    </row>
    <row r="57" spans="1:20" ht="15.75" hidden="1" customHeight="1" thickTop="1">
      <c r="A57" s="23"/>
      <c r="B57" s="23"/>
      <c r="C57" s="24"/>
      <c r="D57" s="25"/>
      <c r="E57" s="25"/>
      <c r="F57" s="25"/>
      <c r="G57" s="25"/>
      <c r="H57" s="23"/>
      <c r="I57" s="23"/>
      <c r="J57" s="164"/>
      <c r="K57" s="164"/>
      <c r="L57" s="164"/>
      <c r="M57" s="164"/>
      <c r="N57" s="164"/>
      <c r="O57" s="164"/>
      <c r="P57" s="164"/>
      <c r="Q57" s="164"/>
      <c r="R57" s="164"/>
      <c r="S57" s="164"/>
      <c r="T57" s="164"/>
    </row>
    <row r="58" spans="1:20" ht="15" hidden="1" customHeight="1">
      <c r="A58" s="23"/>
      <c r="B58" s="23"/>
      <c r="C58" s="24"/>
      <c r="D58" s="25"/>
      <c r="E58" s="25"/>
      <c r="F58" s="25"/>
      <c r="G58" s="25"/>
      <c r="H58" s="23"/>
      <c r="I58" s="23"/>
      <c r="J58" s="23"/>
      <c r="K58" s="23"/>
      <c r="L58" s="23"/>
      <c r="M58" s="23"/>
      <c r="N58" s="23"/>
      <c r="O58" s="23"/>
      <c r="P58" s="23"/>
      <c r="Q58" s="23"/>
      <c r="R58" s="23"/>
      <c r="S58" s="23"/>
      <c r="T58" s="23"/>
    </row>
    <row r="59" spans="1:20" ht="15" hidden="1" customHeight="1">
      <c r="A59" s="23"/>
      <c r="B59" s="23"/>
      <c r="C59" s="24"/>
      <c r="D59" s="25"/>
      <c r="E59" s="25"/>
      <c r="F59" s="25"/>
      <c r="G59" s="25"/>
      <c r="H59" s="23"/>
      <c r="I59" s="23"/>
      <c r="J59" s="23"/>
      <c r="K59" s="23"/>
      <c r="L59" s="23"/>
      <c r="M59" s="23"/>
      <c r="N59" s="23"/>
      <c r="O59" s="23"/>
      <c r="P59" s="23"/>
      <c r="Q59" s="23"/>
      <c r="R59" s="23"/>
      <c r="S59" s="23"/>
      <c r="T59" s="23"/>
    </row>
    <row r="60" spans="1:20" ht="15" hidden="1" customHeight="1">
      <c r="A60" s="23"/>
      <c r="B60" s="46" t="s">
        <v>395</v>
      </c>
      <c r="C60" s="24"/>
      <c r="D60" s="25"/>
      <c r="E60" s="25"/>
      <c r="F60" s="25"/>
      <c r="G60" s="25"/>
      <c r="H60" s="23"/>
      <c r="I60" s="23"/>
      <c r="J60" s="164"/>
      <c r="K60" s="164"/>
      <c r="L60" s="164"/>
      <c r="M60" s="164"/>
      <c r="N60" s="164"/>
      <c r="O60" s="164"/>
      <c r="P60" s="164"/>
      <c r="Q60" s="164"/>
      <c r="R60" s="164"/>
      <c r="S60" s="164"/>
      <c r="T60" s="164"/>
    </row>
    <row r="61" spans="1:20" ht="15" hidden="1" customHeight="1">
      <c r="A61" s="23"/>
      <c r="B61" s="46" t="s">
        <v>395</v>
      </c>
      <c r="C61" s="24"/>
      <c r="D61" s="25"/>
      <c r="E61" s="25"/>
      <c r="F61" s="25"/>
      <c r="G61" s="25"/>
      <c r="H61" s="23"/>
      <c r="I61" s="23"/>
      <c r="J61" s="164"/>
      <c r="K61" s="164"/>
      <c r="L61" s="164"/>
      <c r="M61" s="164"/>
      <c r="N61" s="164"/>
      <c r="O61" s="164"/>
      <c r="P61" s="164"/>
      <c r="Q61" s="164"/>
      <c r="R61" s="164"/>
      <c r="S61" s="164"/>
      <c r="T61" s="164"/>
    </row>
    <row r="62" spans="1:20" ht="15" hidden="1" customHeight="1">
      <c r="A62" s="23"/>
      <c r="B62" s="46" t="s">
        <v>395</v>
      </c>
      <c r="C62" s="24"/>
      <c r="D62" s="25"/>
      <c r="E62" s="25"/>
      <c r="F62" s="25"/>
      <c r="G62" s="25"/>
      <c r="H62" s="23"/>
      <c r="I62" s="23"/>
      <c r="J62" s="164"/>
      <c r="K62" s="164"/>
      <c r="L62" s="164"/>
      <c r="M62" s="164"/>
      <c r="N62" s="164"/>
      <c r="O62" s="164"/>
      <c r="P62" s="164"/>
      <c r="Q62" s="164"/>
      <c r="R62" s="164"/>
      <c r="S62" s="164"/>
      <c r="T62" s="164"/>
    </row>
    <row r="63" spans="1:20" ht="15.75" hidden="1" customHeight="1" thickBot="1">
      <c r="A63" s="23"/>
      <c r="B63" s="66" t="s">
        <v>190</v>
      </c>
      <c r="C63" s="41">
        <f>SUM(C60:C62)</f>
        <v>0</v>
      </c>
      <c r="D63" s="191">
        <v>0</v>
      </c>
      <c r="E63" s="41">
        <f>SUM(E60:E62)</f>
        <v>0</v>
      </c>
      <c r="F63" s="191"/>
      <c r="G63" s="25"/>
      <c r="H63" s="23"/>
      <c r="I63" s="23"/>
      <c r="J63" s="164"/>
      <c r="K63" s="164"/>
      <c r="L63" s="164"/>
      <c r="M63" s="164"/>
      <c r="N63" s="164"/>
      <c r="O63" s="164"/>
      <c r="P63" s="164"/>
      <c r="Q63" s="164"/>
      <c r="R63" s="164"/>
      <c r="S63" s="164"/>
      <c r="T63" s="164"/>
    </row>
    <row r="64" spans="1:20" ht="15.75" hidden="1" customHeight="1" thickTop="1">
      <c r="A64" s="23"/>
      <c r="B64" s="23"/>
      <c r="C64" s="24"/>
      <c r="D64" s="25"/>
      <c r="E64" s="25"/>
      <c r="F64" s="25"/>
      <c r="G64" s="25"/>
      <c r="H64" s="23"/>
      <c r="I64" s="23"/>
      <c r="J64" s="164"/>
      <c r="K64" s="164"/>
      <c r="L64" s="164"/>
      <c r="M64" s="164"/>
      <c r="N64" s="164"/>
      <c r="O64" s="164"/>
      <c r="P64" s="164"/>
      <c r="Q64" s="164"/>
      <c r="R64" s="164"/>
      <c r="S64" s="164"/>
      <c r="T64" s="164"/>
    </row>
    <row r="65" spans="1:20" ht="15" hidden="1" customHeight="1">
      <c r="A65" s="23"/>
      <c r="B65" s="23"/>
      <c r="C65" s="24"/>
      <c r="D65" s="25"/>
      <c r="E65" s="25"/>
      <c r="F65" s="25"/>
      <c r="G65" s="25"/>
      <c r="H65" s="23"/>
      <c r="I65" s="23"/>
      <c r="J65" s="23"/>
      <c r="K65" s="23"/>
      <c r="L65" s="23"/>
      <c r="M65" s="23"/>
      <c r="N65" s="23"/>
      <c r="O65" s="23"/>
      <c r="P65" s="23"/>
      <c r="Q65" s="23"/>
      <c r="R65" s="23"/>
      <c r="S65" s="23"/>
      <c r="T65" s="23"/>
    </row>
    <row r="66" spans="1:20" ht="15.75" thickTop="1">
      <c r="A66" s="23"/>
      <c r="B66" s="23"/>
      <c r="C66" s="24"/>
      <c r="D66" s="25"/>
      <c r="E66" s="25"/>
      <c r="F66" s="25"/>
      <c r="G66" s="25"/>
      <c r="H66" s="23"/>
      <c r="I66" s="23"/>
      <c r="J66" s="23"/>
      <c r="K66" s="23"/>
      <c r="L66" s="23"/>
      <c r="M66" s="23"/>
      <c r="N66" s="23"/>
      <c r="O66" s="23"/>
      <c r="P66" s="23"/>
      <c r="Q66" s="23"/>
      <c r="R66" s="23"/>
      <c r="S66" s="23"/>
      <c r="T66" s="23"/>
    </row>
    <row r="67" spans="1:20">
      <c r="A67" s="45" t="s">
        <v>156</v>
      </c>
      <c r="B67" s="162" t="s">
        <v>396</v>
      </c>
      <c r="C67" s="29" t="s">
        <v>178</v>
      </c>
      <c r="D67" s="30"/>
      <c r="E67" s="29" t="s">
        <v>179</v>
      </c>
      <c r="F67" s="25"/>
      <c r="G67" s="25"/>
      <c r="H67" s="23"/>
      <c r="I67" s="23"/>
      <c r="J67" s="23"/>
      <c r="K67" s="23"/>
      <c r="L67" s="23"/>
      <c r="M67" s="23"/>
      <c r="N67" s="23"/>
      <c r="O67" s="23"/>
      <c r="P67" s="23"/>
      <c r="Q67" s="23"/>
      <c r="R67" s="23"/>
      <c r="S67" s="23"/>
      <c r="T67" s="23"/>
    </row>
    <row r="68" spans="1:20">
      <c r="A68" s="23"/>
      <c r="B68" s="66" t="s">
        <v>397</v>
      </c>
      <c r="C68" s="37">
        <v>0</v>
      </c>
      <c r="D68" s="191"/>
      <c r="E68" s="37">
        <v>0</v>
      </c>
      <c r="F68" s="25"/>
      <c r="G68" s="25"/>
      <c r="H68" s="23"/>
      <c r="I68" s="23"/>
      <c r="J68" s="164"/>
      <c r="K68" s="164"/>
      <c r="L68" s="164"/>
      <c r="M68" s="164"/>
      <c r="N68" s="164"/>
      <c r="O68" s="164"/>
      <c r="P68" s="164"/>
      <c r="Q68" s="164"/>
      <c r="R68" s="164"/>
      <c r="S68" s="164"/>
      <c r="T68" s="164"/>
    </row>
    <row r="69" spans="1:20">
      <c r="A69" s="23"/>
      <c r="B69" s="66" t="s">
        <v>398</v>
      </c>
      <c r="C69" s="37">
        <v>0</v>
      </c>
      <c r="D69" s="191"/>
      <c r="E69" s="37">
        <v>0</v>
      </c>
      <c r="F69" s="25"/>
      <c r="G69" s="25"/>
      <c r="H69" s="23"/>
      <c r="I69" s="23"/>
      <c r="J69" s="164"/>
      <c r="K69" s="164"/>
      <c r="L69" s="164"/>
      <c r="M69" s="164"/>
      <c r="N69" s="164"/>
      <c r="O69" s="164"/>
      <c r="P69" s="164"/>
      <c r="Q69" s="164"/>
      <c r="R69" s="164"/>
      <c r="S69" s="164"/>
      <c r="T69" s="164"/>
    </row>
    <row r="70" spans="1:20">
      <c r="A70" s="23"/>
      <c r="B70" s="66" t="s">
        <v>399</v>
      </c>
      <c r="C70" s="37">
        <v>39691600</v>
      </c>
      <c r="D70" s="191"/>
      <c r="E70" s="37">
        <v>11138400</v>
      </c>
      <c r="F70" s="25"/>
      <c r="G70" s="25"/>
      <c r="H70" s="23"/>
      <c r="I70" s="23"/>
      <c r="J70" s="164"/>
      <c r="K70" s="164"/>
      <c r="L70" s="164"/>
      <c r="M70" s="164"/>
      <c r="N70" s="164"/>
      <c r="O70" s="164"/>
      <c r="P70" s="164"/>
      <c r="Q70" s="164"/>
      <c r="R70" s="164"/>
      <c r="S70" s="164"/>
      <c r="T70" s="164"/>
    </row>
    <row r="71" spans="1:20">
      <c r="A71" s="23"/>
      <c r="B71" s="66" t="s">
        <v>400</v>
      </c>
      <c r="C71" s="37">
        <v>33702644</v>
      </c>
      <c r="D71" s="191"/>
      <c r="E71" s="37">
        <v>0</v>
      </c>
      <c r="F71" s="25"/>
      <c r="G71" s="25"/>
      <c r="H71" s="23"/>
      <c r="I71" s="23"/>
      <c r="J71" s="164"/>
      <c r="K71" s="164"/>
      <c r="L71" s="164"/>
      <c r="M71" s="164"/>
      <c r="N71" s="164"/>
      <c r="O71" s="164"/>
      <c r="P71" s="164"/>
      <c r="Q71" s="164"/>
      <c r="R71" s="164"/>
      <c r="S71" s="164"/>
      <c r="T71" s="164"/>
    </row>
    <row r="72" spans="1:20">
      <c r="A72" s="23"/>
      <c r="B72" s="66" t="s">
        <v>401</v>
      </c>
      <c r="C72" s="37">
        <v>0</v>
      </c>
      <c r="D72" s="191"/>
      <c r="E72" s="37">
        <v>0</v>
      </c>
      <c r="F72" s="25"/>
      <c r="G72" s="25"/>
      <c r="H72" s="23"/>
      <c r="I72" s="23"/>
      <c r="J72" s="164"/>
      <c r="K72" s="164"/>
      <c r="L72" s="164"/>
      <c r="M72" s="164"/>
      <c r="N72" s="164"/>
      <c r="O72" s="164"/>
      <c r="P72" s="164"/>
      <c r="Q72" s="164"/>
      <c r="R72" s="164"/>
      <c r="S72" s="164"/>
      <c r="T72" s="164"/>
    </row>
    <row r="73" spans="1:20">
      <c r="A73" s="23"/>
      <c r="B73" s="66" t="s">
        <v>402</v>
      </c>
      <c r="C73" s="37">
        <v>0</v>
      </c>
      <c r="D73" s="191"/>
      <c r="E73" s="37">
        <v>0</v>
      </c>
      <c r="F73" s="25"/>
      <c r="G73" s="25"/>
      <c r="H73" s="23"/>
      <c r="I73" s="23"/>
      <c r="J73" s="164"/>
      <c r="K73" s="164"/>
      <c r="L73" s="164"/>
      <c r="M73" s="164"/>
      <c r="N73" s="164"/>
      <c r="O73" s="164"/>
      <c r="P73" s="164"/>
      <c r="Q73" s="164"/>
      <c r="R73" s="164"/>
      <c r="S73" s="164"/>
      <c r="T73" s="164"/>
    </row>
    <row r="74" spans="1:20">
      <c r="A74" s="23"/>
      <c r="B74" s="229" t="s">
        <v>403</v>
      </c>
      <c r="C74" s="37">
        <v>0</v>
      </c>
      <c r="D74" s="191"/>
      <c r="E74" s="37">
        <v>0</v>
      </c>
      <c r="F74" s="25"/>
      <c r="G74" s="25"/>
      <c r="H74" s="23"/>
      <c r="I74" s="23"/>
      <c r="J74" s="164"/>
      <c r="K74" s="164"/>
      <c r="L74" s="164"/>
      <c r="M74" s="164"/>
      <c r="N74" s="164"/>
      <c r="O74" s="164"/>
      <c r="P74" s="164"/>
      <c r="Q74" s="164"/>
      <c r="R74" s="164"/>
      <c r="S74" s="164"/>
      <c r="T74" s="164"/>
    </row>
    <row r="75" spans="1:20">
      <c r="A75" s="23"/>
      <c r="B75" s="66" t="s">
        <v>404</v>
      </c>
      <c r="C75" s="37">
        <v>0</v>
      </c>
      <c r="D75" s="191"/>
      <c r="E75" s="37">
        <v>0</v>
      </c>
      <c r="F75" s="25"/>
      <c r="G75" s="25"/>
      <c r="H75" s="23"/>
      <c r="I75" s="23"/>
      <c r="J75" s="164"/>
      <c r="K75" s="164"/>
      <c r="L75" s="164"/>
      <c r="M75" s="164"/>
      <c r="N75" s="164"/>
      <c r="O75" s="164"/>
      <c r="P75" s="164"/>
      <c r="Q75" s="164"/>
      <c r="R75" s="164"/>
      <c r="S75" s="164"/>
      <c r="T75" s="164"/>
    </row>
    <row r="76" spans="1:20">
      <c r="A76" s="23"/>
      <c r="B76" s="66" t="s">
        <v>405</v>
      </c>
      <c r="C76" s="37"/>
      <c r="D76" s="191"/>
      <c r="E76" s="37"/>
      <c r="F76" s="25"/>
      <c r="G76" s="25"/>
      <c r="H76" s="23"/>
      <c r="I76" s="23"/>
      <c r="J76" s="164"/>
      <c r="K76" s="164"/>
      <c r="L76" s="164"/>
      <c r="M76" s="164"/>
      <c r="N76" s="164"/>
      <c r="O76" s="164"/>
      <c r="P76" s="164"/>
      <c r="Q76" s="164"/>
      <c r="R76" s="164"/>
      <c r="S76" s="164"/>
      <c r="T76" s="164"/>
    </row>
    <row r="77" spans="1:20">
      <c r="A77" s="23"/>
      <c r="B77" s="66" t="s">
        <v>406</v>
      </c>
      <c r="C77" s="37"/>
      <c r="D77" s="191"/>
      <c r="E77" s="37"/>
      <c r="F77" s="25"/>
      <c r="G77" s="25"/>
      <c r="H77" s="23"/>
      <c r="I77" s="23"/>
      <c r="J77" s="164"/>
      <c r="K77" s="164"/>
      <c r="L77" s="164"/>
      <c r="M77" s="164"/>
      <c r="N77" s="164"/>
      <c r="O77" s="164"/>
      <c r="P77" s="164"/>
      <c r="Q77" s="164"/>
      <c r="R77" s="164"/>
      <c r="S77" s="164"/>
      <c r="T77" s="164"/>
    </row>
    <row r="78" spans="1:20">
      <c r="A78" s="23"/>
      <c r="B78" s="229" t="s">
        <v>407</v>
      </c>
      <c r="C78" s="37">
        <v>483875496</v>
      </c>
      <c r="D78" s="191"/>
      <c r="E78" s="37">
        <v>488474996</v>
      </c>
      <c r="F78" s="25"/>
      <c r="G78" s="25"/>
      <c r="H78" s="23"/>
      <c r="I78" s="23"/>
      <c r="J78" s="164"/>
      <c r="K78" s="164"/>
      <c r="L78" s="164"/>
      <c r="M78" s="164"/>
      <c r="N78" s="164"/>
      <c r="O78" s="164"/>
      <c r="P78" s="164"/>
      <c r="Q78" s="164"/>
      <c r="R78" s="164"/>
      <c r="S78" s="164"/>
      <c r="T78" s="164"/>
    </row>
    <row r="79" spans="1:20">
      <c r="A79" s="23"/>
      <c r="B79" s="66" t="s">
        <v>408</v>
      </c>
      <c r="C79" s="37">
        <v>0</v>
      </c>
      <c r="D79" s="191"/>
      <c r="E79" s="37">
        <v>0</v>
      </c>
      <c r="F79" s="25"/>
      <c r="G79" s="25"/>
      <c r="H79" s="23"/>
      <c r="I79" s="23"/>
      <c r="J79" s="164"/>
      <c r="K79" s="164"/>
      <c r="L79" s="164"/>
      <c r="M79" s="164"/>
      <c r="N79" s="164"/>
      <c r="O79" s="164"/>
      <c r="P79" s="164"/>
      <c r="Q79" s="164"/>
      <c r="R79" s="164"/>
      <c r="S79" s="164"/>
      <c r="T79" s="164"/>
    </row>
    <row r="80" spans="1:20" ht="15.75" thickBot="1">
      <c r="A80" s="23"/>
      <c r="B80" s="32" t="s">
        <v>190</v>
      </c>
      <c r="C80" s="41">
        <f>SUM(C68:C79)</f>
        <v>557269740</v>
      </c>
      <c r="D80" s="191"/>
      <c r="E80" s="41">
        <f>SUM(E68:E79)</f>
        <v>499613396</v>
      </c>
      <c r="F80" s="191"/>
      <c r="G80" s="25"/>
      <c r="H80" s="23"/>
      <c r="I80" s="23"/>
      <c r="J80" s="164"/>
      <c r="K80" s="164"/>
      <c r="L80" s="164"/>
      <c r="M80" s="164"/>
      <c r="N80" s="164"/>
      <c r="O80" s="164"/>
      <c r="P80" s="164"/>
      <c r="Q80" s="164"/>
      <c r="R80" s="164"/>
      <c r="S80" s="164"/>
      <c r="T80" s="164"/>
    </row>
    <row r="81" spans="1:20" ht="15.75" thickTop="1">
      <c r="A81" s="23"/>
      <c r="B81" s="23"/>
      <c r="C81" s="24"/>
      <c r="D81" s="25"/>
      <c r="E81" s="25"/>
      <c r="F81" s="25"/>
      <c r="G81" s="25"/>
      <c r="H81" s="23"/>
      <c r="I81" s="23"/>
      <c r="J81" s="164"/>
      <c r="K81" s="164"/>
      <c r="L81" s="164"/>
      <c r="M81" s="164"/>
      <c r="N81" s="164"/>
      <c r="O81" s="164"/>
      <c r="P81" s="164"/>
      <c r="Q81" s="164"/>
      <c r="R81" s="164"/>
      <c r="S81" s="164"/>
      <c r="T81" s="164"/>
    </row>
    <row r="82" spans="1:20">
      <c r="A82" s="23"/>
      <c r="B82" s="23"/>
      <c r="C82" s="24"/>
      <c r="D82" s="25"/>
      <c r="E82" s="25"/>
      <c r="H82" s="25"/>
      <c r="I82" s="25"/>
      <c r="J82" s="23"/>
      <c r="K82" s="164"/>
      <c r="L82" s="164"/>
      <c r="M82" s="164"/>
      <c r="N82" s="164"/>
      <c r="O82" s="164"/>
      <c r="P82" s="164"/>
      <c r="Q82" s="164"/>
      <c r="R82" s="164"/>
      <c r="S82" s="164"/>
      <c r="T82" s="164"/>
    </row>
    <row r="83" spans="1:20">
      <c r="A83" s="45" t="s">
        <v>160</v>
      </c>
      <c r="B83" s="230" t="s">
        <v>409</v>
      </c>
      <c r="C83" s="29" t="s">
        <v>178</v>
      </c>
      <c r="D83" s="231"/>
      <c r="E83" s="29" t="s">
        <v>179</v>
      </c>
      <c r="H83" s="25"/>
      <c r="I83" s="25"/>
      <c r="J83" s="23"/>
      <c r="K83" s="164"/>
      <c r="L83" s="164"/>
      <c r="M83" s="164"/>
      <c r="N83" s="164"/>
      <c r="O83" s="164"/>
      <c r="P83" s="164"/>
      <c r="Q83" s="164"/>
      <c r="R83" s="164"/>
      <c r="S83" s="164"/>
      <c r="T83" s="164"/>
    </row>
    <row r="84" spans="1:20">
      <c r="A84" s="23"/>
      <c r="B84" s="36" t="s">
        <v>410</v>
      </c>
      <c r="C84" s="24"/>
      <c r="D84" s="25"/>
      <c r="E84" s="25"/>
      <c r="H84" s="25"/>
      <c r="I84" s="25"/>
      <c r="J84" s="23"/>
      <c r="K84" s="164"/>
      <c r="L84" s="164"/>
      <c r="M84" s="164"/>
      <c r="N84" s="164"/>
      <c r="O84" s="164"/>
      <c r="P84" s="164"/>
      <c r="Q84" s="164"/>
      <c r="R84" s="164"/>
      <c r="S84" s="164"/>
      <c r="T84" s="164"/>
    </row>
    <row r="85" spans="1:20">
      <c r="A85" s="23"/>
      <c r="B85" s="36" t="s">
        <v>411</v>
      </c>
      <c r="C85" s="25"/>
      <c r="D85" s="25"/>
      <c r="E85" s="25"/>
      <c r="H85" s="25"/>
      <c r="I85" s="25"/>
      <c r="J85" s="23"/>
      <c r="K85" s="164"/>
      <c r="L85" s="164"/>
      <c r="M85" s="164"/>
      <c r="N85" s="164"/>
      <c r="O85" s="164"/>
      <c r="P85" s="164"/>
      <c r="Q85" s="164"/>
      <c r="R85" s="164"/>
      <c r="S85" s="164"/>
      <c r="T85" s="164"/>
    </row>
    <row r="86" spans="1:20">
      <c r="A86" s="23"/>
      <c r="B86" s="36" t="s">
        <v>412</v>
      </c>
      <c r="C86" s="24">
        <v>100000000</v>
      </c>
      <c r="D86" s="25"/>
      <c r="E86" s="24">
        <v>100000000</v>
      </c>
      <c r="F86" s="204"/>
      <c r="H86" s="25"/>
      <c r="I86" s="25"/>
      <c r="J86" s="23"/>
      <c r="K86" s="164"/>
      <c r="L86" s="164"/>
      <c r="M86" s="164"/>
      <c r="N86" s="164"/>
      <c r="O86" s="164"/>
      <c r="P86" s="164"/>
      <c r="Q86" s="164"/>
      <c r="R86" s="164"/>
      <c r="S86" s="164"/>
      <c r="T86" s="164"/>
    </row>
    <row r="87" spans="1:20">
      <c r="A87" s="23"/>
      <c r="B87" s="36" t="s">
        <v>413</v>
      </c>
      <c r="C87" s="24"/>
      <c r="D87" s="25"/>
      <c r="E87" s="25"/>
      <c r="H87" s="25"/>
      <c r="I87" s="25"/>
      <c r="J87" s="25"/>
      <c r="K87" s="164"/>
      <c r="L87" s="164"/>
      <c r="M87" s="164"/>
      <c r="N87" s="164"/>
      <c r="O87" s="164"/>
      <c r="P87" s="164"/>
      <c r="Q87" s="164"/>
      <c r="R87" s="164"/>
      <c r="S87" s="164"/>
      <c r="T87" s="164"/>
    </row>
    <row r="88" spans="1:20">
      <c r="A88" s="23"/>
      <c r="B88" s="36" t="s">
        <v>414</v>
      </c>
      <c r="C88" s="24"/>
      <c r="D88" s="25"/>
      <c r="E88" s="25"/>
      <c r="H88" s="25"/>
      <c r="I88" s="25"/>
      <c r="J88" s="25"/>
      <c r="K88" s="164"/>
      <c r="L88" s="164"/>
      <c r="M88" s="164"/>
      <c r="N88" s="164"/>
      <c r="O88" s="164"/>
      <c r="P88" s="164"/>
      <c r="Q88" s="164"/>
      <c r="R88" s="164"/>
      <c r="S88" s="164"/>
      <c r="T88" s="164"/>
    </row>
    <row r="89" spans="1:20">
      <c r="A89" s="23"/>
      <c r="B89" s="36" t="s">
        <v>415</v>
      </c>
      <c r="H89" s="25"/>
      <c r="I89" s="25"/>
      <c r="J89" s="23"/>
      <c r="K89" s="164"/>
      <c r="L89" s="164"/>
      <c r="M89" s="164"/>
      <c r="N89" s="164"/>
      <c r="O89" s="164"/>
      <c r="P89" s="164"/>
      <c r="Q89" s="164"/>
      <c r="R89" s="164"/>
      <c r="S89" s="164"/>
      <c r="T89" s="164"/>
    </row>
    <row r="90" spans="1:20" ht="15.75" thickBot="1">
      <c r="A90" s="23"/>
      <c r="B90" s="32" t="s">
        <v>190</v>
      </c>
      <c r="C90" s="41">
        <f>SUM(C84:C88)</f>
        <v>100000000</v>
      </c>
      <c r="D90" s="191"/>
      <c r="E90" s="41">
        <f>SUM(E84:E88)</f>
        <v>100000000</v>
      </c>
      <c r="F90" s="191"/>
      <c r="G90" s="191"/>
      <c r="H90" s="23"/>
      <c r="I90" s="25"/>
      <c r="J90" s="164"/>
      <c r="K90" s="164"/>
      <c r="L90" s="164"/>
      <c r="M90" s="164"/>
      <c r="N90" s="164"/>
      <c r="O90" s="164"/>
      <c r="P90" s="164"/>
      <c r="Q90" s="164"/>
      <c r="R90" s="164"/>
      <c r="S90" s="164"/>
      <c r="T90" s="164"/>
    </row>
    <row r="91" spans="1:20" ht="15.75" thickTop="1">
      <c r="A91" s="23"/>
      <c r="B91" s="6" t="s">
        <v>416</v>
      </c>
      <c r="C91" s="24"/>
      <c r="D91" s="25"/>
      <c r="E91" s="25"/>
      <c r="F91" s="25"/>
      <c r="G91" s="25"/>
      <c r="H91" s="23"/>
      <c r="I91" s="23"/>
      <c r="J91" s="164"/>
      <c r="K91" s="164"/>
      <c r="L91" s="164"/>
      <c r="M91" s="164"/>
      <c r="N91" s="164"/>
      <c r="O91" s="164"/>
      <c r="P91" s="164"/>
      <c r="Q91" s="164"/>
      <c r="R91" s="164"/>
      <c r="S91" s="164"/>
      <c r="T91" s="164"/>
    </row>
    <row r="92" spans="1:20">
      <c r="A92" s="23"/>
      <c r="B92" s="23"/>
      <c r="C92" s="24"/>
      <c r="D92" s="25"/>
      <c r="E92" s="25"/>
      <c r="F92" s="25"/>
      <c r="G92" s="25"/>
      <c r="H92" s="23"/>
      <c r="I92" s="23"/>
      <c r="J92" s="164"/>
      <c r="K92" s="164"/>
      <c r="L92" s="164"/>
      <c r="M92" s="164"/>
      <c r="N92" s="164"/>
      <c r="O92" s="164"/>
      <c r="P92" s="164"/>
      <c r="Q92" s="164"/>
      <c r="R92" s="164"/>
      <c r="S92" s="164"/>
      <c r="T92" s="164"/>
    </row>
    <row r="93" spans="1:20">
      <c r="A93" s="23"/>
      <c r="B93" s="23"/>
      <c r="C93" s="24"/>
      <c r="D93" s="25"/>
      <c r="E93" s="25"/>
      <c r="F93" s="25"/>
      <c r="G93" s="25"/>
      <c r="H93" s="23"/>
      <c r="I93" s="23"/>
      <c r="J93" s="23"/>
      <c r="K93" s="23"/>
      <c r="L93" s="23"/>
      <c r="M93" s="23"/>
      <c r="N93" s="23"/>
      <c r="O93" s="23"/>
      <c r="P93" s="23"/>
      <c r="Q93" s="23"/>
      <c r="R93" s="23"/>
      <c r="S93" s="23"/>
      <c r="T93" s="23"/>
    </row>
    <row r="94" spans="1:20">
      <c r="A94" s="23"/>
      <c r="B94" s="23"/>
      <c r="C94" s="24"/>
      <c r="D94" s="25"/>
      <c r="E94" s="25"/>
      <c r="F94" s="25"/>
      <c r="G94" s="25"/>
      <c r="H94" s="23"/>
      <c r="I94" s="23"/>
      <c r="J94" s="23"/>
      <c r="K94" s="23"/>
      <c r="L94" s="23"/>
      <c r="M94" s="23"/>
      <c r="N94" s="23"/>
      <c r="O94" s="23"/>
      <c r="P94" s="23"/>
      <c r="Q94" s="23"/>
      <c r="R94" s="23"/>
      <c r="S94" s="23"/>
      <c r="T94" s="23"/>
    </row>
    <row r="95" spans="1:20">
      <c r="A95" s="23"/>
      <c r="B95" s="23"/>
      <c r="C95" s="24"/>
      <c r="D95" s="25"/>
      <c r="E95" s="25"/>
      <c r="F95" s="25"/>
      <c r="G95" s="25"/>
      <c r="H95" s="23"/>
      <c r="I95" s="23"/>
      <c r="J95" s="23"/>
      <c r="K95" s="23"/>
      <c r="L95" s="23"/>
      <c r="M95" s="23"/>
      <c r="N95" s="23"/>
      <c r="O95" s="23"/>
      <c r="P95" s="23"/>
      <c r="Q95" s="23"/>
      <c r="R95" s="23"/>
      <c r="S95" s="23"/>
      <c r="T95" s="23"/>
    </row>
    <row r="96" spans="1:20">
      <c r="A96" s="23"/>
      <c r="B96" s="23"/>
      <c r="C96" s="24"/>
      <c r="D96" s="25"/>
      <c r="E96" s="25"/>
      <c r="F96" s="25"/>
      <c r="G96" s="25"/>
      <c r="H96" s="23"/>
      <c r="I96" s="23"/>
      <c r="J96" s="23"/>
      <c r="K96" s="23"/>
      <c r="L96" s="23"/>
      <c r="M96" s="23"/>
      <c r="N96" s="23"/>
      <c r="O96" s="23"/>
      <c r="P96" s="23"/>
      <c r="Q96" s="23"/>
      <c r="R96" s="23"/>
      <c r="S96" s="23"/>
      <c r="T96" s="23"/>
    </row>
    <row r="97" spans="1:20">
      <c r="A97" s="23"/>
      <c r="B97" s="23"/>
      <c r="C97" s="24"/>
      <c r="D97" s="25"/>
      <c r="E97" s="25"/>
      <c r="F97" s="25"/>
      <c r="G97" s="25"/>
      <c r="H97" s="23"/>
      <c r="I97" s="23"/>
      <c r="J97" s="23"/>
      <c r="K97" s="23"/>
      <c r="L97" s="23"/>
      <c r="M97" s="23"/>
      <c r="N97" s="23"/>
      <c r="O97" s="23"/>
      <c r="P97" s="23"/>
      <c r="Q97" s="23"/>
      <c r="R97" s="23"/>
      <c r="S97" s="23"/>
      <c r="T97" s="23"/>
    </row>
    <row r="98" spans="1:20">
      <c r="A98" s="23"/>
      <c r="B98" s="23"/>
      <c r="C98" s="24"/>
      <c r="D98" s="25"/>
      <c r="E98" s="25"/>
      <c r="F98" s="25"/>
      <c r="G98" s="25"/>
      <c r="H98" s="23"/>
      <c r="I98" s="23"/>
      <c r="J98" s="23"/>
      <c r="K98" s="23"/>
      <c r="L98" s="23"/>
      <c r="M98" s="23"/>
      <c r="N98" s="23"/>
      <c r="O98" s="23"/>
      <c r="P98" s="23"/>
      <c r="Q98" s="23"/>
      <c r="R98" s="23"/>
      <c r="S98" s="23"/>
      <c r="T98" s="23"/>
    </row>
    <row r="99" spans="1:20">
      <c r="A99" s="23"/>
      <c r="B99" s="23"/>
      <c r="C99" s="24"/>
      <c r="D99" s="25"/>
      <c r="E99" s="25"/>
      <c r="F99" s="25"/>
      <c r="G99" s="25"/>
      <c r="H99" s="23"/>
      <c r="I99" s="23"/>
      <c r="J99" s="23"/>
      <c r="K99" s="23"/>
      <c r="L99" s="23"/>
      <c r="M99" s="23"/>
      <c r="N99" s="23"/>
      <c r="O99" s="23"/>
      <c r="P99" s="23"/>
      <c r="Q99" s="23"/>
      <c r="R99" s="23"/>
      <c r="S99" s="23"/>
      <c r="T99" s="23"/>
    </row>
    <row r="100" spans="1:20">
      <c r="A100" s="23"/>
      <c r="B100" s="23"/>
      <c r="C100" s="24"/>
      <c r="D100" s="25"/>
      <c r="E100" s="25"/>
      <c r="F100" s="25"/>
      <c r="G100" s="25"/>
      <c r="H100" s="23"/>
      <c r="I100" s="23"/>
      <c r="J100" s="23"/>
      <c r="K100" s="23"/>
      <c r="L100" s="23"/>
      <c r="M100" s="23"/>
      <c r="N100" s="23"/>
      <c r="O100" s="23"/>
      <c r="P100" s="23"/>
      <c r="Q100" s="23"/>
      <c r="R100" s="23"/>
      <c r="S100" s="23"/>
      <c r="T100" s="23"/>
    </row>
    <row r="101" spans="1:20">
      <c r="A101" s="23"/>
      <c r="B101" s="23"/>
      <c r="C101" s="24"/>
      <c r="D101" s="25"/>
      <c r="E101" s="25"/>
      <c r="F101" s="25"/>
      <c r="G101" s="25"/>
      <c r="H101" s="23"/>
      <c r="I101" s="23"/>
      <c r="J101" s="23"/>
      <c r="K101" s="23"/>
      <c r="L101" s="23"/>
      <c r="M101" s="23"/>
      <c r="N101" s="23"/>
      <c r="O101" s="23"/>
      <c r="P101" s="23"/>
      <c r="Q101" s="23"/>
      <c r="R101" s="23"/>
      <c r="S101" s="23"/>
      <c r="T101" s="23"/>
    </row>
    <row r="102" spans="1:20">
      <c r="A102" s="23"/>
      <c r="B102" s="23"/>
      <c r="C102" s="24"/>
      <c r="D102" s="25"/>
      <c r="E102" s="25"/>
      <c r="F102" s="25"/>
      <c r="G102" s="25"/>
      <c r="H102" s="23"/>
      <c r="I102" s="23"/>
      <c r="J102" s="23"/>
      <c r="K102" s="23"/>
      <c r="L102" s="23"/>
      <c r="M102" s="23"/>
      <c r="N102" s="23"/>
      <c r="O102" s="23"/>
      <c r="P102" s="23"/>
      <c r="Q102" s="23"/>
      <c r="R102" s="23"/>
      <c r="S102" s="23"/>
      <c r="T102" s="23"/>
    </row>
    <row r="103" spans="1:20">
      <c r="A103" s="23"/>
      <c r="B103" s="23"/>
      <c r="C103" s="24"/>
      <c r="D103" s="25"/>
      <c r="E103" s="25"/>
      <c r="F103" s="25"/>
      <c r="G103" s="25"/>
      <c r="H103" s="23"/>
      <c r="I103" s="23"/>
      <c r="J103" s="23"/>
      <c r="K103" s="23"/>
      <c r="L103" s="23"/>
      <c r="M103" s="23"/>
      <c r="N103" s="23"/>
      <c r="O103" s="23"/>
      <c r="P103" s="23"/>
      <c r="Q103" s="23"/>
      <c r="R103" s="23"/>
      <c r="S103" s="23"/>
      <c r="T103" s="23"/>
    </row>
    <row r="104" spans="1:20">
      <c r="A104" s="23"/>
      <c r="B104" s="23"/>
      <c r="C104" s="24"/>
      <c r="D104" s="25"/>
      <c r="E104" s="25"/>
      <c r="F104" s="25"/>
      <c r="G104" s="25"/>
      <c r="H104" s="23"/>
      <c r="I104" s="23"/>
      <c r="J104" s="23"/>
      <c r="K104" s="23"/>
      <c r="L104" s="23"/>
      <c r="M104" s="23"/>
      <c r="N104" s="23"/>
      <c r="O104" s="23"/>
      <c r="P104" s="23"/>
      <c r="Q104" s="23"/>
      <c r="R104" s="23"/>
      <c r="S104" s="23"/>
      <c r="T104" s="23"/>
    </row>
    <row r="105" spans="1:20">
      <c r="A105" s="23"/>
      <c r="B105" s="23"/>
      <c r="C105" s="24"/>
      <c r="D105" s="25"/>
      <c r="E105" s="25"/>
      <c r="F105" s="25"/>
      <c r="G105" s="25"/>
      <c r="H105" s="23"/>
      <c r="I105" s="23"/>
      <c r="J105" s="23"/>
      <c r="K105" s="23"/>
      <c r="L105" s="23"/>
      <c r="M105" s="23"/>
      <c r="N105" s="23"/>
      <c r="O105" s="23"/>
      <c r="P105" s="23"/>
      <c r="Q105" s="23"/>
      <c r="R105" s="23"/>
      <c r="S105" s="23"/>
      <c r="T105" s="23"/>
    </row>
    <row r="106" spans="1:20">
      <c r="A106" s="23"/>
      <c r="B106" s="23"/>
      <c r="C106" s="24"/>
      <c r="D106" s="25"/>
      <c r="E106" s="25"/>
      <c r="F106" s="25"/>
      <c r="G106" s="25"/>
      <c r="H106" s="23"/>
      <c r="I106" s="23"/>
      <c r="J106" s="23"/>
      <c r="K106" s="23"/>
      <c r="L106" s="23"/>
      <c r="M106" s="23"/>
      <c r="N106" s="23"/>
      <c r="O106" s="23"/>
      <c r="P106" s="23"/>
      <c r="Q106" s="23"/>
      <c r="R106" s="23"/>
      <c r="S106" s="23"/>
      <c r="T106" s="23"/>
    </row>
    <row r="107" spans="1:20">
      <c r="A107" s="23"/>
      <c r="B107" s="23"/>
      <c r="C107" s="24"/>
      <c r="D107" s="25"/>
      <c r="E107" s="25"/>
      <c r="F107" s="25"/>
      <c r="G107" s="25"/>
      <c r="H107" s="23"/>
      <c r="I107" s="23"/>
      <c r="J107" s="23"/>
      <c r="K107" s="23"/>
      <c r="L107" s="23"/>
      <c r="M107" s="23"/>
      <c r="N107" s="23"/>
      <c r="O107" s="23"/>
      <c r="P107" s="23"/>
      <c r="Q107" s="23"/>
      <c r="R107" s="23"/>
      <c r="S107" s="23"/>
      <c r="T107" s="23"/>
    </row>
  </sheetData>
  <mergeCells count="1">
    <mergeCell ref="B14:E14"/>
  </mergeCells>
  <pageMargins left="0.43307086614173201" right="0.196850393700787" top="0.35433070866141703" bottom="0.35433070866141703" header="0.15748031496063" footer="0.15748031496063"/>
  <pageSetup paperSize="9" firstPageNumber="21" orientation="portrait"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TM-1-5</vt:lpstr>
      <vt:lpstr>TM-6</vt:lpstr>
      <vt:lpstr>TM-7</vt:lpstr>
      <vt:lpstr>TM-8-9</vt:lpstr>
      <vt:lpstr>TM-10-</vt:lpstr>
      <vt:lpstr>TM-11</vt:lpstr>
      <vt:lpstr>TM-12</vt:lpstr>
      <vt:lpstr>TM-13-</vt:lpstr>
      <vt:lpstr>TM-14-15</vt:lpstr>
      <vt:lpstr>TM-16</vt:lpstr>
      <vt:lpstr>TM-17-19</vt:lpstr>
      <vt:lpstr>TM-20</vt:lpstr>
      <vt:lpstr>'TM-10-'!Print_Area</vt:lpstr>
      <vt:lpstr>'TM-11'!Print_Area</vt:lpstr>
      <vt:lpstr>'TM-12'!Print_Area</vt:lpstr>
      <vt:lpstr>'TM-13-'!Print_Area</vt:lpstr>
      <vt:lpstr>'TM-14-15'!Print_Area</vt:lpstr>
      <vt:lpstr>'TM-1-5'!Print_Area</vt:lpstr>
      <vt:lpstr>'TM-16'!Print_Area</vt:lpstr>
      <vt:lpstr>'TM-17-19'!Print_Area</vt:lpstr>
      <vt:lpstr>'TM-20'!Print_Area</vt:lpstr>
      <vt:lpstr>'TM-6'!Print_Area</vt:lpstr>
      <vt:lpstr>'TM-7'!Print_Area</vt:lpstr>
      <vt:lpstr>'TM-8-9'!Print_Area</vt:lpstr>
      <vt:lpstr>'TM-1-5'!Print_Titles</vt:lpstr>
      <vt:lpstr>'TM-17-19'!Print_Titles</vt:lpstr>
      <vt:lpstr>'TM-1-5'!VNS00F4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c:creator>
  <cp:lastModifiedBy>Lan</cp:lastModifiedBy>
  <cp:lastPrinted>2014-10-14T03:07:41Z</cp:lastPrinted>
  <dcterms:created xsi:type="dcterms:W3CDTF">2014-10-13T07:07:09Z</dcterms:created>
  <dcterms:modified xsi:type="dcterms:W3CDTF">2014-10-14T03:08:57Z</dcterms:modified>
</cp:coreProperties>
</file>